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EEFFB72F-C22C-40C5-83E0-51D2610B16C4}" xr6:coauthVersionLast="45" xr6:coauthVersionMax="45" xr10:uidLastSave="{00000000-0000-0000-0000-000000000000}"/>
  <bookViews>
    <workbookView xWindow="-110" yWindow="-110" windowWidth="19420" windowHeight="10420" tabRatio="813" xr2:uid="{00000000-000D-0000-FFFF-FFFF00000000}"/>
  </bookViews>
  <sheets>
    <sheet name="נספח א4 - G" sheetId="18" r:id="rId1"/>
    <sheet name="נספח א5 - G" sheetId="7" r:id="rId2"/>
    <sheet name="נספח ב4 - G" sheetId="19" r:id="rId3"/>
    <sheet name="נספח ב5 - G" sheetId="21" r:id="rId4"/>
  </sheets>
  <externalReferences>
    <externalReference r:id="rId5"/>
    <externalReference r:id="rId6"/>
    <externalReference r:id="rId7"/>
  </externalReferences>
  <definedNames>
    <definedName name="list_all" localSheetId="0">'[1]רשימת גופים 2009'!$A$1:$C$139</definedName>
    <definedName name="list_all" localSheetId="1">'[1]רשימת גופים 2009'!$A$1:$C$139</definedName>
    <definedName name="list_all" localSheetId="2">'[1]רשימת גופים 2009'!$A$1:$C$139</definedName>
    <definedName name="list_all" localSheetId="3">'[1]רשימת גופים 2009'!$A$1:$C$139</definedName>
    <definedName name="List_All">'[2]רשימות מערכת'!$A$2:$C$208</definedName>
    <definedName name="List_All_Periods" localSheetId="0">#REF!</definedName>
    <definedName name="List_All_Periods" localSheetId="2">#REF!</definedName>
    <definedName name="List_All_Periods" localSheetId="3">#REF!</definedName>
    <definedName name="List_All_Periods">#REF!</definedName>
    <definedName name="list_name" localSheetId="0">'[1]רשימת גופים 2009'!$A$1:$A$139</definedName>
    <definedName name="list_name" localSheetId="1">'[1]רשימת גופים 2009'!$A$1:$A$139</definedName>
    <definedName name="list_name" localSheetId="2">'[1]רשימת גופים 2009'!$A$1:$A$139</definedName>
    <definedName name="list_name" localSheetId="3">'[1]רשימת גופים 2009'!$A$1:$A$139</definedName>
    <definedName name="List_Name">'[3]רשימות מערכת'!$A$2:$A$201</definedName>
    <definedName name="List_Names">#REF!</definedName>
    <definedName name="List_Period" localSheetId="0">#REF!</definedName>
    <definedName name="List_Period" localSheetId="2">#REF!</definedName>
    <definedName name="List_Period" localSheetId="3">#REF!</definedName>
    <definedName name="List_Period">#REF!</definedName>
    <definedName name="list_type" localSheetId="0">#REF!</definedName>
    <definedName name="list_type" localSheetId="2">#REF!</definedName>
    <definedName name="list_type" localSheetId="3">#REF!</definedName>
    <definedName name="list_type">#REF!</definedName>
    <definedName name="List_year" localSheetId="0">#REF!</definedName>
    <definedName name="List_year" localSheetId="2">#REF!</definedName>
    <definedName name="List_year" localSheetId="3">#REF!</definedName>
    <definedName name="List_year">#REF!</definedName>
    <definedName name="messname" localSheetId="0">#REF!</definedName>
    <definedName name="messname" localSheetId="2">#REF!</definedName>
    <definedName name="messname" localSheetId="3">#REF!</definedName>
    <definedName name="messname">#REF!</definedName>
    <definedName name="name" localSheetId="0">#REF!</definedName>
    <definedName name="name" localSheetId="2">#REF!</definedName>
    <definedName name="name" localSheetId="3">#REF!</definedName>
    <definedName name="name">#REF!</definedName>
    <definedName name="note1">'[1]גליון עזר'!$F$3</definedName>
    <definedName name="note2">'[1]גליון עזר'!$F$4</definedName>
    <definedName name="note3">'[1]גליון עזר'!$F$5</definedName>
    <definedName name="note4">'[1]גליון עזר'!$F$6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 i="21" l="1"/>
  <c r="J8" i="21"/>
  <c r="Q8" i="21" s="1"/>
  <c r="C8" i="21"/>
  <c r="B3" i="21"/>
  <c r="B2" i="21"/>
  <c r="B1" i="21"/>
  <c r="J8" i="19"/>
  <c r="B3" i="19"/>
  <c r="B2" i="19"/>
  <c r="B1" i="19"/>
  <c r="D15" i="7"/>
  <c r="R14" i="7"/>
  <c r="K14" i="7"/>
  <c r="L10" i="21" s="1"/>
  <c r="D14" i="7"/>
  <c r="K9" i="7"/>
  <c r="R9" i="7" s="1"/>
  <c r="D9" i="7"/>
  <c r="B3" i="7"/>
  <c r="B2" i="7"/>
  <c r="B1" i="7"/>
  <c r="K14" i="18"/>
  <c r="D14" i="18"/>
  <c r="K9" i="18"/>
  <c r="B3" i="18"/>
  <c r="B2" i="18"/>
  <c r="B1" i="18"/>
  <c r="K15" i="7" l="1"/>
  <c r="V10" i="21"/>
  <c r="R10" i="21"/>
  <c r="U10" i="21"/>
  <c r="Q10" i="21"/>
  <c r="S10" i="21"/>
  <c r="W10" i="21"/>
  <c r="R15" i="7"/>
  <c r="T10" i="21"/>
  <c r="F10" i="19"/>
  <c r="I10" i="19"/>
  <c r="E10" i="19"/>
  <c r="H10" i="19"/>
  <c r="G10" i="19"/>
  <c r="C10" i="19"/>
  <c r="D10" i="19"/>
  <c r="D15" i="18"/>
  <c r="N10" i="19"/>
  <c r="J10" i="19"/>
  <c r="M10" i="19"/>
  <c r="P10" i="19"/>
  <c r="O10" i="19"/>
  <c r="K10" i="19"/>
  <c r="K15" i="18"/>
  <c r="L10" i="19"/>
  <c r="F10" i="21"/>
  <c r="I10" i="21"/>
  <c r="E10" i="21"/>
  <c r="C10" i="21"/>
  <c r="H10" i="21"/>
  <c r="D10" i="21"/>
  <c r="N10" i="21"/>
  <c r="J10" i="21"/>
  <c r="M10" i="21"/>
  <c r="K10" i="21"/>
  <c r="P10" i="21"/>
  <c r="G10" i="21"/>
</calcChain>
</file>

<file path=xl/sharedStrings.xml><?xml version="1.0" encoding="utf-8"?>
<sst xmlns="http://schemas.openxmlformats.org/spreadsheetml/2006/main" count="185" uniqueCount="81">
  <si>
    <t>חזרה</t>
  </si>
  <si>
    <t>(1)</t>
  </si>
  <si>
    <t>(2)</t>
  </si>
  <si>
    <t>(3)</t>
  </si>
  <si>
    <t>(4)</t>
  </si>
  <si>
    <t>(5)</t>
  </si>
  <si>
    <t>(6)</t>
  </si>
  <si>
    <t>(7)</t>
  </si>
  <si>
    <t>(8)</t>
  </si>
  <si>
    <t>(9)</t>
  </si>
  <si>
    <t>(10)</t>
  </si>
  <si>
    <t>(11)</t>
  </si>
  <si>
    <t>(12)</t>
  </si>
  <si>
    <t>(13)</t>
  </si>
  <si>
    <t>(14)</t>
  </si>
  <si>
    <t>(16)</t>
  </si>
  <si>
    <t>(17)</t>
  </si>
  <si>
    <t>(18)</t>
  </si>
  <si>
    <t>(19)</t>
  </si>
  <si>
    <t>(20)</t>
  </si>
  <si>
    <t>(21)</t>
  </si>
  <si>
    <t>(22)</t>
  </si>
  <si>
    <t>(23)</t>
  </si>
  <si>
    <t>(24)</t>
  </si>
  <si>
    <t>(25)</t>
  </si>
  <si>
    <t>(26)</t>
  </si>
  <si>
    <t>(27)</t>
  </si>
  <si>
    <t>(28)</t>
  </si>
  <si>
    <t>(29)</t>
  </si>
  <si>
    <t>(30)</t>
  </si>
  <si>
    <t>סה"כ</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</si>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</sst>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4" x14ac:knownFonts="1">
    <font>
      <sz val="10"/>
      <color theme="1"/>
      <name val="Arial"/>
      <family val="2"/>
    </font>
    <font>
      <sz val="10"/>
      <name val="Arial"/>
      <family val="2"/>
    </font>
    <font>
      <b/>
      <sz val="14"/>
      <color indexed="8"/>
      <name val="David"/>
      <family val="2"/>
    </font>
    <font>
      <b/>
      <sz val="11"/>
      <color indexed="8"/>
      <name val="David"/>
      <family val="2"/>
    </font>
    <font>
      <b/>
      <sz val="10"/>
      <name val="David"/>
      <family val="2"/>
    </font>
    <font>
      <b/>
      <u/>
      <sz val="10"/>
      <name val="David"/>
      <family val="2"/>
    </font>
    <font>
      <sz val="10"/>
      <color indexed="8"/>
      <name val="David"/>
      <family val="2"/>
    </font>
    <font>
      <sz val="10"/>
      <name val="David"/>
      <family val="2"/>
    </font>
    <font>
      <b/>
      <sz val="14"/>
      <name val="David"/>
      <family val="2"/>
    </font>
    <font>
      <b/>
      <sz val="12"/>
      <name val="David"/>
      <family val="2"/>
    </font>
    <font>
      <u/>
      <sz val="10"/>
      <color indexed="12"/>
      <name val="Arial"/>
      <family val="2"/>
    </font>
    <font>
      <b/>
      <sz val="16"/>
      <color indexed="8"/>
      <name val="David"/>
      <family val="2"/>
    </font>
    <font>
      <sz val="10"/>
      <color indexed="10"/>
      <name val="David"/>
      <family val="2"/>
      <charset val="177"/>
    </font>
    <font>
      <sz val="10"/>
      <name val="David"/>
      <family val="2"/>
      <charset val="177"/>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rgb="FF92D050"/>
        <bgColor indexed="64"/>
      </patternFill>
    </fill>
  </fills>
  <borders count="23">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1" fillId="0" borderId="0">
      <alignment wrapText="1"/>
    </xf>
    <xf numFmtId="0" fontId="1" fillId="0" borderId="0">
      <alignment wrapText="1"/>
    </xf>
    <xf numFmtId="9" fontId="1" fillId="0" borderId="0"/>
    <xf numFmtId="0" fontId="10" fillId="0" borderId="0">
      <alignment vertical="top"/>
      <protection locked="0"/>
    </xf>
  </cellStyleXfs>
  <cellXfs count="65">
    <xf numFmtId="0" fontId="0" fillId="0" borderId="0" xfId="0" applyNumberFormat="1" applyFont="1" applyFill="1" applyBorder="1"/>
    <xf numFmtId="0" fontId="1" fillId="0" borderId="0" xfId="1" applyNumberFormat="1" applyFont="1" applyFill="1" applyBorder="1"/>
    <xf numFmtId="0" fontId="7" fillId="0" borderId="0" xfId="1" applyNumberFormat="1" applyFont="1" applyFill="1" applyBorder="1"/>
    <xf numFmtId="0" fontId="7" fillId="0" borderId="0" xfId="1" applyNumberFormat="1" applyFont="1" applyFill="1" applyBorder="1"/>
    <xf numFmtId="0" fontId="3" fillId="0" borderId="0" xfId="3" applyNumberFormat="1" applyFont="1" applyFill="1" applyBorder="1" applyAlignment="1">
      <alignment horizontal="right" vertical="center"/>
    </xf>
    <xf numFmtId="0" fontId="8" fillId="0" borderId="0" xfId="1" applyNumberFormat="1" applyFont="1" applyFill="1" applyBorder="1"/>
    <xf numFmtId="0" fontId="7" fillId="0" borderId="0" xfId="1" applyNumberFormat="1" applyFont="1" applyFill="1" applyBorder="1"/>
    <xf numFmtId="0" fontId="7" fillId="0" borderId="6" xfId="1" applyNumberFormat="1" applyFont="1" applyFill="1" applyBorder="1"/>
    <xf numFmtId="0" fontId="7" fillId="0" borderId="7" xfId="1" applyNumberFormat="1" applyFont="1" applyFill="1" applyBorder="1"/>
    <xf numFmtId="0" fontId="4" fillId="3" borderId="12" xfId="1" applyNumberFormat="1" applyFont="1" applyFill="1" applyBorder="1" applyAlignment="1">
      <alignment vertical="top" wrapText="1"/>
    </xf>
    <xf numFmtId="0" fontId="4" fillId="3" borderId="1" xfId="1" applyNumberFormat="1" applyFont="1" applyFill="1" applyBorder="1" applyAlignment="1">
      <alignment horizontal="center" vertical="top" wrapText="1"/>
    </xf>
    <xf numFmtId="0" fontId="4" fillId="3" borderId="1" xfId="1" applyNumberFormat="1" applyFont="1" applyFill="1" applyBorder="1" applyAlignment="1">
      <alignment horizontal="center" vertical="top" wrapText="1" readingOrder="2"/>
    </xf>
    <xf numFmtId="0" fontId="4" fillId="3" borderId="13" xfId="1" applyNumberFormat="1" applyFont="1" applyFill="1" applyBorder="1" applyAlignment="1">
      <alignment horizontal="center" vertical="top" wrapText="1" readingOrder="2"/>
    </xf>
    <xf numFmtId="0" fontId="4" fillId="3" borderId="14" xfId="1" applyNumberFormat="1" applyFont="1" applyFill="1" applyBorder="1" applyAlignment="1">
      <alignment horizontal="center" vertical="top" wrapText="1" readingOrder="2"/>
    </xf>
    <xf numFmtId="0" fontId="4" fillId="3" borderId="12" xfId="1" applyNumberFormat="1" applyFont="1" applyFill="1" applyBorder="1" applyAlignment="1">
      <alignment horizontal="right" vertical="top" wrapText="1"/>
    </xf>
    <xf numFmtId="0" fontId="4" fillId="3" borderId="5" xfId="1" applyNumberFormat="1" applyFont="1" applyFill="1" applyBorder="1" applyAlignment="1">
      <alignment horizontal="center" vertical="top" wrapText="1" readingOrder="2"/>
    </xf>
    <xf numFmtId="0" fontId="7" fillId="0" borderId="8" xfId="1" applyNumberFormat="1" applyFont="1" applyFill="1" applyBorder="1"/>
    <xf numFmtId="165" fontId="4" fillId="3" borderId="3" xfId="1" applyNumberFormat="1" applyFont="1" applyFill="1" applyBorder="1" applyAlignment="1">
      <alignment horizontal="center" vertical="top" wrapText="1"/>
    </xf>
    <xf numFmtId="49" fontId="4" fillId="3" borderId="4" xfId="1" applyNumberFormat="1" applyFont="1" applyFill="1" applyBorder="1" applyAlignment="1">
      <alignment horizontal="center" vertical="top" wrapText="1"/>
    </xf>
    <xf numFmtId="49" fontId="4" fillId="3" borderId="15" xfId="1" applyNumberFormat="1" applyFont="1" applyFill="1" applyBorder="1" applyAlignment="1">
      <alignment horizontal="center" vertical="top" wrapText="1"/>
    </xf>
    <xf numFmtId="49" fontId="4" fillId="3" borderId="3" xfId="1" applyNumberFormat="1" applyFont="1" applyFill="1" applyBorder="1" applyAlignment="1">
      <alignment horizontal="center" vertical="top" wrapText="1"/>
    </xf>
    <xf numFmtId="49" fontId="4" fillId="3" borderId="14" xfId="1" applyNumberFormat="1" applyFont="1" applyFill="1" applyBorder="1" applyAlignment="1">
      <alignment horizontal="center" vertical="top" wrapText="1"/>
    </xf>
    <xf numFmtId="49" fontId="4" fillId="3" borderId="5" xfId="1" applyNumberFormat="1" applyFont="1" applyFill="1" applyBorder="1" applyAlignment="1">
      <alignment horizontal="center" vertical="top" wrapText="1"/>
    </xf>
    <xf numFmtId="0" fontId="7" fillId="0" borderId="16" xfId="1" applyNumberFormat="1" applyFont="1" applyFill="1" applyBorder="1" applyAlignment="1">
      <alignment vertical="top"/>
    </xf>
    <xf numFmtId="0" fontId="7" fillId="4" borderId="8" xfId="1" applyNumberFormat="1" applyFont="1" applyFill="1" applyBorder="1" applyAlignment="1">
      <alignment horizontal="right" vertical="center" wrapText="1"/>
    </xf>
    <xf numFmtId="0" fontId="7" fillId="0" borderId="8" xfId="1" applyNumberFormat="1" applyFont="1" applyFill="1" applyBorder="1" applyAlignment="1">
      <alignment vertical="top"/>
    </xf>
    <xf numFmtId="0" fontId="7" fillId="0" borderId="0" xfId="1" applyNumberFormat="1" applyFont="1" applyFill="1" applyBorder="1"/>
    <xf numFmtId="0" fontId="4" fillId="3" borderId="17" xfId="1" applyNumberFormat="1" applyFont="1" applyFill="1" applyBorder="1" applyAlignment="1">
      <alignment horizontal="center" vertical="top" wrapText="1" readingOrder="2"/>
    </xf>
    <xf numFmtId="0" fontId="4" fillId="3" borderId="2" xfId="1" applyNumberFormat="1" applyFont="1" applyFill="1" applyBorder="1" applyAlignment="1">
      <alignment horizontal="center" vertical="top" wrapText="1" readingOrder="2"/>
    </xf>
    <xf numFmtId="0" fontId="4" fillId="3" borderId="18" xfId="1" applyNumberFormat="1" applyFont="1" applyFill="1" applyBorder="1" applyAlignment="1">
      <alignment horizontal="right" vertical="top" wrapText="1"/>
    </xf>
    <xf numFmtId="49" fontId="4" fillId="3" borderId="20" xfId="1" applyNumberFormat="1" applyFont="1" applyFill="1" applyBorder="1" applyAlignment="1">
      <alignment horizontal="center" vertical="top" wrapText="1"/>
    </xf>
    <xf numFmtId="9" fontId="6" fillId="4" borderId="3" xfId="3" applyNumberFormat="1" applyFont="1" applyFill="1" applyBorder="1" applyAlignment="1">
      <alignment horizontal="center" vertical="center" wrapText="1" readingOrder="2"/>
    </xf>
    <xf numFmtId="9" fontId="6" fillId="4" borderId="16" xfId="3" applyNumberFormat="1" applyFont="1" applyFill="1" applyBorder="1" applyAlignment="1">
      <alignment horizontal="center" vertical="center" wrapText="1" readingOrder="2"/>
    </xf>
    <xf numFmtId="9" fontId="7" fillId="0" borderId="0" xfId="1" applyNumberFormat="1" applyFont="1" applyFill="1" applyBorder="1"/>
    <xf numFmtId="0" fontId="4" fillId="0" borderId="0" xfId="1" applyNumberFormat="1" applyFont="1" applyFill="1" applyBorder="1" applyAlignment="1">
      <alignment horizontal="right" readingOrder="2"/>
    </xf>
    <xf numFmtId="0" fontId="7" fillId="0" borderId="0" xfId="1" applyNumberFormat="1" applyFont="1" applyFill="1" applyBorder="1" applyAlignment="1">
      <alignment horizontal="right" readingOrder="2"/>
    </xf>
    <xf numFmtId="0" fontId="1" fillId="0" borderId="0" xfId="1" applyNumberFormat="1" applyFont="1" applyFill="1" applyBorder="1"/>
    <xf numFmtId="0" fontId="1" fillId="0" borderId="0" xfId="1" applyNumberFormat="1" applyFont="1" applyFill="1" applyBorder="1" applyAlignment="1">
      <alignment horizontal="right" readingOrder="2"/>
    </xf>
    <xf numFmtId="0" fontId="1" fillId="0" borderId="0" xfId="1" applyNumberFormat="1" applyFont="1" applyFill="1" applyBorder="1"/>
    <xf numFmtId="0" fontId="7" fillId="0" borderId="0" xfId="1" applyNumberFormat="1" applyFont="1" applyFill="1" applyBorder="1"/>
    <xf numFmtId="3" fontId="4" fillId="4" borderId="18" xfId="1" applyNumberFormat="1" applyFont="1" applyFill="1" applyBorder="1" applyAlignment="1" applyProtection="1">
      <alignment horizontal="left" vertical="center" wrapText="1"/>
      <protection locked="0"/>
    </xf>
    <xf numFmtId="3" fontId="4" fillId="5" borderId="1" xfId="1" applyNumberFormat="1" applyFont="1" applyFill="1" applyBorder="1" applyAlignment="1">
      <alignment horizontal="left" vertical="top" wrapText="1"/>
    </xf>
    <xf numFmtId="3" fontId="4" fillId="5" borderId="21" xfId="1" applyNumberFormat="1" applyFont="1" applyFill="1" applyBorder="1" applyAlignment="1">
      <alignment horizontal="left" vertical="top" wrapText="1"/>
    </xf>
    <xf numFmtId="3" fontId="4" fillId="5" borderId="2" xfId="1" applyNumberFormat="1" applyFont="1" applyFill="1" applyBorder="1" applyAlignment="1">
      <alignment horizontal="left" vertical="top" wrapText="1"/>
    </xf>
    <xf numFmtId="3" fontId="4" fillId="5" borderId="13" xfId="1" applyNumberFormat="1" applyFont="1" applyFill="1" applyBorder="1" applyAlignment="1">
      <alignment horizontal="left" vertical="top" wrapText="1"/>
    </xf>
    <xf numFmtId="3" fontId="4" fillId="5" borderId="14" xfId="1" applyNumberFormat="1" applyFont="1" applyFill="1" applyBorder="1" applyAlignment="1">
      <alignment horizontal="left" vertical="top" wrapText="1"/>
    </xf>
    <xf numFmtId="3" fontId="4" fillId="3" borderId="18" xfId="1" applyNumberFormat="1" applyFont="1" applyFill="1" applyBorder="1" applyAlignment="1">
      <alignment horizontal="left" vertical="center" wrapText="1"/>
    </xf>
    <xf numFmtId="3" fontId="6" fillId="4" borderId="9" xfId="3" applyNumberFormat="1" applyFont="1" applyFill="1" applyBorder="1" applyAlignment="1" applyProtection="1">
      <alignment horizontal="left" vertical="center" wrapText="1" readingOrder="2"/>
      <protection locked="0"/>
    </xf>
    <xf numFmtId="3" fontId="6" fillId="4" borderId="11" xfId="3" applyNumberFormat="1" applyFont="1" applyFill="1" applyBorder="1" applyAlignment="1" applyProtection="1">
      <alignment horizontal="left" vertical="center" wrapText="1" readingOrder="2"/>
      <protection locked="0"/>
    </xf>
    <xf numFmtId="3" fontId="6" fillId="4" borderId="14" xfId="3" applyNumberFormat="1" applyFont="1" applyFill="1" applyBorder="1" applyAlignment="1" applyProtection="1">
      <alignment horizontal="left" vertical="center" wrapText="1" readingOrder="2"/>
      <protection locked="0"/>
    </xf>
    <xf numFmtId="3" fontId="6" fillId="4" borderId="10" xfId="3" applyNumberFormat="1" applyFont="1" applyFill="1" applyBorder="1" applyAlignment="1" applyProtection="1">
      <alignment horizontal="left" vertical="center" wrapText="1" readingOrder="2"/>
      <protection locked="0"/>
    </xf>
    <xf numFmtId="3" fontId="4" fillId="5" borderId="4" xfId="1" applyNumberFormat="1" applyFont="1" applyFill="1" applyBorder="1" applyAlignment="1">
      <alignment horizontal="left" vertical="top" wrapText="1"/>
    </xf>
    <xf numFmtId="0" fontId="2" fillId="0" borderId="0" xfId="2" applyNumberFormat="1" applyFont="1" applyFill="1" applyBorder="1" applyAlignment="1">
      <alignment horizontal="right" readingOrder="2"/>
    </xf>
    <xf numFmtId="0" fontId="10" fillId="6" borderId="0" xfId="5" applyNumberFormat="1" applyFont="1" applyFill="1" applyBorder="1" applyAlignment="1" applyProtection="1"/>
    <xf numFmtId="0" fontId="9" fillId="0" borderId="0" xfId="1" applyNumberFormat="1" applyFont="1" applyFill="1" applyBorder="1"/>
    <xf numFmtId="0" fontId="11" fillId="2" borderId="0" xfId="2" applyNumberFormat="1" applyFont="1" applyFill="1" applyBorder="1" applyAlignment="1">
      <alignment horizontal="right" vertical="center"/>
    </xf>
    <xf numFmtId="0" fontId="5" fillId="3" borderId="6" xfId="1" applyNumberFormat="1" applyFont="1" applyFill="1" applyBorder="1" applyAlignment="1">
      <alignment horizontal="center" vertical="center" wrapText="1"/>
    </xf>
    <xf numFmtId="0" fontId="5" fillId="3" borderId="7" xfId="1" applyNumberFormat="1" applyFont="1" applyFill="1" applyBorder="1" applyAlignment="1">
      <alignment horizontal="center" vertical="center" wrapText="1"/>
    </xf>
    <xf numFmtId="0" fontId="5" fillId="3" borderId="8" xfId="1" applyNumberFormat="1" applyFont="1" applyFill="1" applyBorder="1" applyAlignment="1">
      <alignment horizontal="center" vertical="center" wrapText="1"/>
    </xf>
    <xf numFmtId="0" fontId="4" fillId="3" borderId="22" xfId="1" applyNumberFormat="1" applyFont="1" applyFill="1" applyBorder="1" applyAlignment="1">
      <alignment horizontal="center" vertical="top" wrapText="1"/>
    </xf>
    <xf numFmtId="0" fontId="4" fillId="3" borderId="15" xfId="1" applyNumberFormat="1" applyFont="1" applyFill="1" applyBorder="1" applyAlignment="1">
      <alignment horizontal="center" vertical="top" wrapText="1"/>
    </xf>
    <xf numFmtId="0" fontId="4" fillId="3" borderId="19" xfId="1" applyNumberFormat="1" applyFont="1" applyFill="1" applyBorder="1" applyAlignment="1">
      <alignment horizontal="center" vertical="top" wrapText="1"/>
    </xf>
    <xf numFmtId="0" fontId="4" fillId="3" borderId="16" xfId="1" applyNumberFormat="1" applyFont="1" applyFill="1" applyBorder="1" applyAlignment="1">
      <alignment horizontal="center" vertical="top" wrapText="1"/>
    </xf>
    <xf numFmtId="0" fontId="7" fillId="0" borderId="0" xfId="1" applyNumberFormat="1" applyFont="1" applyFill="1" applyBorder="1" applyAlignment="1">
      <alignment horizontal="right" wrapText="1" readingOrder="2"/>
    </xf>
    <xf numFmtId="0" fontId="4" fillId="0" borderId="0" xfId="1" applyNumberFormat="1" applyFont="1" applyFill="1" applyBorder="1" applyAlignment="1">
      <alignment horizontal="right" readingOrder="2"/>
    </xf>
  </cellXfs>
  <cellStyles count="6">
    <cellStyle name="Normal" xfId="0" builtinId="0"/>
    <cellStyle name="Normal 2" xfId="1" xr:uid="{00000000-0005-0000-0000-000002000000}"/>
    <cellStyle name="Normal_Aform4v2" xfId="2" xr:uid="{00000000-0005-0000-0000-000003000000}"/>
    <cellStyle name="Normal_Aform4v2 2" xfId="3" xr:uid="{00000000-0005-0000-0000-000004000000}"/>
    <cellStyle name="Percent 2" xfId="4" xr:uid="{00000000-0005-0000-0000-000005000000}"/>
    <cellStyle name="היפר-קישור" xfId="5" builtinId="8"/>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6"/>
  </sheetPr>
  <dimension ref="B1:Q15"/>
  <sheetViews>
    <sheetView showZeros="0" rightToLeft="1" tabSelected="1" topLeftCell="A7" workbookViewId="0"/>
  </sheetViews>
  <sheetFormatPr defaultColWidth="9.1796875" defaultRowHeight="13" x14ac:dyDescent="0.3"/>
  <cols>
    <col min="1" max="1" width="1.81640625" style="2" customWidth="1"/>
    <col min="2" max="2" width="5.1796875" style="2" bestFit="1" customWidth="1"/>
    <col min="3" max="3" width="14.453125" style="2" customWidth="1"/>
    <col min="4" max="4" width="7.54296875" style="2" customWidth="1"/>
    <col min="5" max="10" width="7" style="2" customWidth="1"/>
    <col min="11" max="11" width="7.54296875" style="2" customWidth="1"/>
    <col min="12" max="17" width="7" style="2" customWidth="1"/>
    <col min="18" max="18" width="30.81640625" style="2" customWidth="1"/>
    <col min="19" max="19" width="9.1796875" style="2" customWidth="1"/>
    <col min="20" max="16384" width="9.1796875" style="2"/>
  </cols>
  <sheetData>
    <row r="1" spans="2:17" ht="18" x14ac:dyDescent="0.4">
      <c r="B1" s="52" t="e">
        <f>#REF!</f>
        <v>#REF!</v>
      </c>
    </row>
    <row r="2" spans="2:17" ht="14.25" customHeight="1" x14ac:dyDescent="0.3">
      <c r="B2" s="55" t="e">
        <f>#REF!</f>
        <v>#REF!</v>
      </c>
    </row>
    <row r="3" spans="2:17" ht="14.25" customHeight="1" x14ac:dyDescent="0.35">
      <c r="B3" s="54" t="e">
        <f>CONCATENATE(#REF!,#REF!)</f>
        <v>#REF!</v>
      </c>
    </row>
    <row r="4" spans="2:17" ht="14.25" customHeight="1" x14ac:dyDescent="0.3">
      <c r="B4" s="53"/>
      <c r="C4" s="53" t="s">
        <v>0</v>
      </c>
    </row>
    <row r="5" spans="2:17" ht="18" customHeight="1" x14ac:dyDescent="0.4">
      <c r="C5" s="4"/>
      <c r="G5" s="5" t="s">
        <v>70</v>
      </c>
    </row>
    <row r="6" spans="2:17" ht="14.25" customHeight="1" x14ac:dyDescent="0.3">
      <c r="C6" s="4"/>
    </row>
    <row r="7" spans="2:17" x14ac:dyDescent="0.3">
      <c r="C7" s="6"/>
    </row>
    <row r="8" spans="2:17" ht="25.5" customHeight="1" x14ac:dyDescent="0.3">
      <c r="B8" s="7"/>
      <c r="C8" s="56" t="s">
        <v>60</v>
      </c>
      <c r="D8" s="59" t="s">
        <v>71</v>
      </c>
      <c r="E8" s="60"/>
      <c r="F8" s="60"/>
      <c r="G8" s="60"/>
      <c r="H8" s="60"/>
      <c r="I8" s="60"/>
      <c r="J8" s="61"/>
      <c r="K8" s="62" t="s">
        <v>72</v>
      </c>
      <c r="L8" s="62"/>
      <c r="M8" s="62"/>
      <c r="N8" s="62"/>
      <c r="O8" s="62"/>
      <c r="P8" s="62"/>
      <c r="Q8" s="62"/>
    </row>
    <row r="9" spans="2:17" ht="40.5" customHeight="1" x14ac:dyDescent="0.3">
      <c r="B9" s="8"/>
      <c r="C9" s="57"/>
      <c r="D9" s="9" t="s">
        <v>80</v>
      </c>
      <c r="E9" s="10" t="s">
        <v>36</v>
      </c>
      <c r="F9" s="11" t="s">
        <v>44</v>
      </c>
      <c r="G9" s="11" t="s">
        <v>45</v>
      </c>
      <c r="H9" s="11" t="s">
        <v>46</v>
      </c>
      <c r="I9" s="12" t="s">
        <v>73</v>
      </c>
      <c r="J9" s="13" t="s">
        <v>74</v>
      </c>
      <c r="K9" s="14" t="str">
        <f>D9</f>
        <v>מספר הבקשות הכולל</v>
      </c>
      <c r="L9" s="10" t="s">
        <v>36</v>
      </c>
      <c r="M9" s="11" t="s">
        <v>44</v>
      </c>
      <c r="N9" s="11" t="s">
        <v>75</v>
      </c>
      <c r="O9" s="11" t="s">
        <v>73</v>
      </c>
      <c r="P9" s="12" t="s">
        <v>76</v>
      </c>
      <c r="Q9" s="15" t="s">
        <v>77</v>
      </c>
    </row>
    <row r="10" spans="2:17" x14ac:dyDescent="0.3">
      <c r="B10" s="16"/>
      <c r="C10" s="58"/>
      <c r="D10" s="17" t="s">
        <v>1</v>
      </c>
      <c r="E10" s="18" t="s">
        <v>2</v>
      </c>
      <c r="F10" s="18" t="s">
        <v>3</v>
      </c>
      <c r="G10" s="18" t="s">
        <v>4</v>
      </c>
      <c r="H10" s="18" t="s">
        <v>5</v>
      </c>
      <c r="I10" s="18" t="s">
        <v>6</v>
      </c>
      <c r="J10" s="19" t="s">
        <v>7</v>
      </c>
      <c r="K10" s="20" t="s">
        <v>8</v>
      </c>
      <c r="L10" s="18" t="s">
        <v>9</v>
      </c>
      <c r="M10" s="21" t="s">
        <v>10</v>
      </c>
      <c r="N10" s="21" t="s">
        <v>11</v>
      </c>
      <c r="O10" s="18" t="s">
        <v>12</v>
      </c>
      <c r="P10" s="21" t="s">
        <v>13</v>
      </c>
      <c r="Q10" s="22" t="s">
        <v>14</v>
      </c>
    </row>
    <row r="11" spans="2:17" ht="26" x14ac:dyDescent="0.3">
      <c r="B11" s="23" t="s">
        <v>61</v>
      </c>
      <c r="C11" s="24" t="s">
        <v>62</v>
      </c>
      <c r="D11" s="40">
        <v>271</v>
      </c>
      <c r="E11" s="41"/>
      <c r="F11" s="41"/>
      <c r="G11" s="41"/>
      <c r="H11" s="41"/>
      <c r="I11" s="41"/>
      <c r="J11" s="42"/>
      <c r="K11" s="40"/>
      <c r="L11" s="41"/>
      <c r="M11" s="41"/>
      <c r="N11" s="41"/>
      <c r="O11" s="41"/>
      <c r="P11" s="41"/>
      <c r="Q11" s="43"/>
    </row>
    <row r="12" spans="2:17" ht="26" x14ac:dyDescent="0.3">
      <c r="B12" s="23" t="s">
        <v>63</v>
      </c>
      <c r="C12" s="24" t="s">
        <v>64</v>
      </c>
      <c r="D12" s="40">
        <v>1983</v>
      </c>
      <c r="E12" s="41"/>
      <c r="F12" s="41"/>
      <c r="G12" s="41"/>
      <c r="H12" s="41"/>
      <c r="I12" s="44"/>
      <c r="J12" s="45"/>
      <c r="K12" s="40"/>
      <c r="L12" s="41"/>
      <c r="M12" s="41"/>
      <c r="N12" s="41"/>
      <c r="O12" s="41"/>
      <c r="P12" s="41"/>
      <c r="Q12" s="43"/>
    </row>
    <row r="13" spans="2:17" ht="26" x14ac:dyDescent="0.3">
      <c r="B13" s="25" t="s">
        <v>65</v>
      </c>
      <c r="C13" s="24" t="s">
        <v>66</v>
      </c>
      <c r="D13" s="40">
        <v>48</v>
      </c>
      <c r="E13" s="41"/>
      <c r="F13" s="41"/>
      <c r="G13" s="41"/>
      <c r="H13" s="41"/>
      <c r="I13" s="44"/>
      <c r="J13" s="45"/>
      <c r="K13" s="40"/>
      <c r="L13" s="41"/>
      <c r="M13" s="41"/>
      <c r="N13" s="41"/>
      <c r="O13" s="41"/>
      <c r="P13" s="41"/>
      <c r="Q13" s="43"/>
    </row>
    <row r="14" spans="2:17" ht="38.25" customHeight="1" x14ac:dyDescent="0.3">
      <c r="B14" s="23" t="s">
        <v>67</v>
      </c>
      <c r="C14" s="24" t="s">
        <v>54</v>
      </c>
      <c r="D14" s="46">
        <f>SUM(E14:J14)</f>
        <v>1686</v>
      </c>
      <c r="E14" s="47">
        <v>621</v>
      </c>
      <c r="F14" s="47">
        <v>1002</v>
      </c>
      <c r="G14" s="47">
        <v>45</v>
      </c>
      <c r="H14" s="47">
        <v>8</v>
      </c>
      <c r="I14" s="48">
        <v>2</v>
      </c>
      <c r="J14" s="49">
        <v>8</v>
      </c>
      <c r="K14" s="46">
        <f>SUM(L14:Q14)</f>
        <v>0</v>
      </c>
      <c r="L14" s="47"/>
      <c r="M14" s="47"/>
      <c r="N14" s="47"/>
      <c r="O14" s="47"/>
      <c r="P14" s="48"/>
      <c r="Q14" s="50"/>
    </row>
    <row r="15" spans="2:17" ht="39" x14ac:dyDescent="0.3">
      <c r="B15" s="25" t="s">
        <v>68</v>
      </c>
      <c r="C15" s="24" t="s">
        <v>69</v>
      </c>
      <c r="D15" s="46">
        <f>IF(D11+D12-D14-D13=0,"",D11+D12-D14-D13)</f>
        <v>520</v>
      </c>
      <c r="E15" s="41"/>
      <c r="F15" s="41"/>
      <c r="G15" s="41"/>
      <c r="H15" s="41"/>
      <c r="I15" s="44"/>
      <c r="J15" s="45"/>
      <c r="K15" s="46" t="str">
        <f>IF(K11+K12-K14-K13=0,"",K11+K12-K14-K13)</f>
        <v/>
      </c>
      <c r="L15" s="41"/>
      <c r="M15" s="41"/>
      <c r="N15" s="41"/>
      <c r="O15" s="41"/>
      <c r="P15" s="41"/>
      <c r="Q15" s="43"/>
    </row>
  </sheetData>
  <sheetProtection password="CC43" sheet="1" objects="1" scenarios="1" formatCells="0" formatColumns="0" formatRows="0"/>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xr:uid="{00000000-0004-0000-06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46"/>
  </sheetPr>
  <dimension ref="B1:X15"/>
  <sheetViews>
    <sheetView showZeros="0" rightToLeft="1" workbookViewId="0">
      <selection activeCell="Y11" sqref="Y11"/>
    </sheetView>
  </sheetViews>
  <sheetFormatPr defaultColWidth="9.1796875" defaultRowHeight="13" x14ac:dyDescent="0.3"/>
  <cols>
    <col min="1" max="1" width="2.1796875" style="3" customWidth="1"/>
    <col min="2" max="2" width="5.1796875" style="2" bestFit="1" customWidth="1"/>
    <col min="3" max="3" width="14.453125" style="2" customWidth="1"/>
    <col min="4" max="4" width="6.81640625" style="2" bestFit="1" customWidth="1"/>
    <col min="5" max="5" width="5.81640625" style="2" bestFit="1" customWidth="1"/>
    <col min="6" max="6" width="5.7265625" style="2" customWidth="1"/>
    <col min="7" max="9" width="5.81640625" style="2" bestFit="1" customWidth="1"/>
    <col min="10" max="10" width="6.453125" style="2" bestFit="1" customWidth="1"/>
    <col min="11" max="11" width="6.81640625" style="2" bestFit="1" customWidth="1"/>
    <col min="12" max="12" width="5.81640625" style="2" bestFit="1" customWidth="1"/>
    <col min="13" max="13" width="5.81640625" style="2" customWidth="1"/>
    <col min="14" max="16" width="5.81640625" style="2" bestFit="1" customWidth="1"/>
    <col min="17" max="17" width="6.453125" style="2" bestFit="1" customWidth="1"/>
    <col min="18" max="18" width="6.81640625" style="2" bestFit="1" customWidth="1"/>
    <col min="19" max="19" width="5.81640625" style="2" bestFit="1" customWidth="1"/>
    <col min="20" max="20" width="5.81640625" style="2" customWidth="1"/>
    <col min="21" max="23" width="5.81640625" style="2" bestFit="1" customWidth="1"/>
    <col min="24" max="24" width="6.453125" style="2" bestFit="1" customWidth="1"/>
    <col min="25" max="25" width="9.1796875" style="3" customWidth="1"/>
    <col min="26" max="16384" width="9.1796875" style="3"/>
  </cols>
  <sheetData>
    <row r="1" spans="2:24" ht="18" x14ac:dyDescent="0.4">
      <c r="B1" s="52" t="e">
        <f>#REF!</f>
        <v>#REF!</v>
      </c>
    </row>
    <row r="2" spans="2:24" ht="20.5" x14ac:dyDescent="0.3">
      <c r="B2" s="55" t="e">
        <f>#REF!</f>
        <v>#REF!</v>
      </c>
    </row>
    <row r="3" spans="2:24" ht="15.5" x14ac:dyDescent="0.35">
      <c r="B3" s="54" t="e">
        <f>CONCATENATE(#REF!,#REF!)</f>
        <v>#REF!</v>
      </c>
    </row>
    <row r="4" spans="2:24" x14ac:dyDescent="0.3">
      <c r="C4" s="53" t="s">
        <v>0</v>
      </c>
    </row>
    <row r="5" spans="2:24" ht="18" x14ac:dyDescent="0.4">
      <c r="C5" s="4"/>
      <c r="J5" s="5" t="s">
        <v>31</v>
      </c>
    </row>
    <row r="6" spans="2:24" ht="14" x14ac:dyDescent="0.3">
      <c r="C6" s="4"/>
    </row>
    <row r="7" spans="2:24" x14ac:dyDescent="0.3">
      <c r="C7" s="26"/>
    </row>
    <row r="8" spans="2:24" ht="28.5" customHeight="1" x14ac:dyDescent="0.3">
      <c r="B8" s="7"/>
      <c r="C8" s="56" t="s">
        <v>60</v>
      </c>
      <c r="D8" s="59" t="s">
        <v>33</v>
      </c>
      <c r="E8" s="60"/>
      <c r="F8" s="60"/>
      <c r="G8" s="60"/>
      <c r="H8" s="60"/>
      <c r="I8" s="60"/>
      <c r="J8" s="61"/>
      <c r="K8" s="59" t="s">
        <v>34</v>
      </c>
      <c r="L8" s="60"/>
      <c r="M8" s="60"/>
      <c r="N8" s="60"/>
      <c r="O8" s="60"/>
      <c r="P8" s="60"/>
      <c r="Q8" s="61"/>
      <c r="R8" s="59" t="s">
        <v>35</v>
      </c>
      <c r="S8" s="60"/>
      <c r="T8" s="60"/>
      <c r="U8" s="60"/>
      <c r="V8" s="60"/>
      <c r="W8" s="60"/>
      <c r="X8" s="61"/>
    </row>
    <row r="9" spans="2:24" ht="39" x14ac:dyDescent="0.3">
      <c r="B9" s="8"/>
      <c r="C9" s="57"/>
      <c r="D9" s="14" t="str">
        <f>'[1]נספח א4'!D9</f>
        <v>מספר הבקשות הכולל</v>
      </c>
      <c r="E9" s="11" t="s">
        <v>36</v>
      </c>
      <c r="F9" s="11" t="s">
        <v>37</v>
      </c>
      <c r="G9" s="11" t="s">
        <v>38</v>
      </c>
      <c r="H9" s="27" t="s">
        <v>39</v>
      </c>
      <c r="I9" s="12" t="s">
        <v>40</v>
      </c>
      <c r="J9" s="28" t="s">
        <v>41</v>
      </c>
      <c r="K9" s="29" t="str">
        <f>'[1]נספח א4'!D9</f>
        <v>מספר הבקשות הכולל</v>
      </c>
      <c r="L9" s="11" t="s">
        <v>42</v>
      </c>
      <c r="M9" s="11" t="s">
        <v>43</v>
      </c>
      <c r="N9" s="11" t="s">
        <v>44</v>
      </c>
      <c r="O9" s="11" t="s">
        <v>45</v>
      </c>
      <c r="P9" s="12" t="s">
        <v>46</v>
      </c>
      <c r="Q9" s="28" t="s">
        <v>47</v>
      </c>
      <c r="R9" s="29" t="str">
        <f>K9</f>
        <v>מספר הבקשות הכולל</v>
      </c>
      <c r="S9" s="11" t="s">
        <v>42</v>
      </c>
      <c r="T9" s="11" t="s">
        <v>43</v>
      </c>
      <c r="U9" s="11" t="s">
        <v>44</v>
      </c>
      <c r="V9" s="11" t="s">
        <v>45</v>
      </c>
      <c r="W9" s="12" t="s">
        <v>46</v>
      </c>
      <c r="X9" s="28" t="s">
        <v>47</v>
      </c>
    </row>
    <row r="10" spans="2:24" x14ac:dyDescent="0.3">
      <c r="B10" s="16"/>
      <c r="C10" s="58"/>
      <c r="D10" s="18" t="s">
        <v>15</v>
      </c>
      <c r="E10" s="18" t="s">
        <v>16</v>
      </c>
      <c r="F10" s="21" t="s">
        <v>17</v>
      </c>
      <c r="G10" s="18" t="s">
        <v>18</v>
      </c>
      <c r="H10" s="21" t="s">
        <v>19</v>
      </c>
      <c r="I10" s="21" t="s">
        <v>20</v>
      </c>
      <c r="J10" s="21" t="s">
        <v>21</v>
      </c>
      <c r="K10" s="20" t="s">
        <v>22</v>
      </c>
      <c r="L10" s="18" t="s">
        <v>23</v>
      </c>
      <c r="M10" s="21" t="s">
        <v>24</v>
      </c>
      <c r="N10" s="18" t="s">
        <v>25</v>
      </c>
      <c r="O10" s="21" t="s">
        <v>26</v>
      </c>
      <c r="P10" s="21" t="s">
        <v>27</v>
      </c>
      <c r="Q10" s="22" t="s">
        <v>28</v>
      </c>
      <c r="R10" s="18" t="s">
        <v>29</v>
      </c>
      <c r="S10" s="18" t="s">
        <v>48</v>
      </c>
      <c r="T10" s="21" t="s">
        <v>49</v>
      </c>
      <c r="U10" s="18" t="s">
        <v>50</v>
      </c>
      <c r="V10" s="21" t="s">
        <v>51</v>
      </c>
      <c r="W10" s="21" t="s">
        <v>52</v>
      </c>
      <c r="X10" s="22" t="s">
        <v>53</v>
      </c>
    </row>
    <row r="11" spans="2:24" ht="26" x14ac:dyDescent="0.3">
      <c r="B11" s="23" t="s">
        <v>61</v>
      </c>
      <c r="C11" s="24" t="s">
        <v>62</v>
      </c>
      <c r="D11" s="40">
        <v>228</v>
      </c>
      <c r="E11" s="41"/>
      <c r="F11" s="41"/>
      <c r="G11" s="41"/>
      <c r="H11" s="51"/>
      <c r="I11" s="44"/>
      <c r="J11" s="41"/>
      <c r="K11" s="40">
        <v>370</v>
      </c>
      <c r="L11" s="41"/>
      <c r="M11" s="41"/>
      <c r="N11" s="41"/>
      <c r="O11" s="41"/>
      <c r="P11" s="44"/>
      <c r="Q11" s="43"/>
      <c r="R11" s="40">
        <v>17</v>
      </c>
      <c r="S11" s="41"/>
      <c r="T11" s="41"/>
      <c r="U11" s="41"/>
      <c r="V11" s="41"/>
      <c r="W11" s="44"/>
      <c r="X11" s="43"/>
    </row>
    <row r="12" spans="2:24" ht="26" x14ac:dyDescent="0.3">
      <c r="B12" s="23" t="s">
        <v>63</v>
      </c>
      <c r="C12" s="24" t="s">
        <v>64</v>
      </c>
      <c r="D12" s="40">
        <v>2890</v>
      </c>
      <c r="E12" s="41"/>
      <c r="F12" s="41"/>
      <c r="G12" s="41"/>
      <c r="H12" s="41"/>
      <c r="I12" s="44"/>
      <c r="J12" s="41"/>
      <c r="K12" s="40">
        <v>58</v>
      </c>
      <c r="L12" s="41"/>
      <c r="M12" s="41"/>
      <c r="N12" s="41"/>
      <c r="O12" s="41"/>
      <c r="P12" s="44"/>
      <c r="Q12" s="43"/>
      <c r="R12" s="40">
        <v>248</v>
      </c>
      <c r="S12" s="41"/>
      <c r="T12" s="41"/>
      <c r="U12" s="41"/>
      <c r="V12" s="41"/>
      <c r="W12" s="44"/>
      <c r="X12" s="43"/>
    </row>
    <row r="13" spans="2:24" ht="26" x14ac:dyDescent="0.3">
      <c r="B13" s="25" t="s">
        <v>65</v>
      </c>
      <c r="C13" s="24" t="s">
        <v>66</v>
      </c>
      <c r="D13" s="40">
        <v>12</v>
      </c>
      <c r="E13" s="41"/>
      <c r="F13" s="41"/>
      <c r="G13" s="41"/>
      <c r="H13" s="41"/>
      <c r="I13" s="44"/>
      <c r="J13" s="41"/>
      <c r="K13" s="40"/>
      <c r="L13" s="41"/>
      <c r="M13" s="41"/>
      <c r="N13" s="41"/>
      <c r="O13" s="41"/>
      <c r="P13" s="44"/>
      <c r="Q13" s="43"/>
      <c r="R13" s="40">
        <v>4</v>
      </c>
      <c r="S13" s="41"/>
      <c r="T13" s="41"/>
      <c r="U13" s="41"/>
      <c r="V13" s="41"/>
      <c r="W13" s="44"/>
      <c r="X13" s="43"/>
    </row>
    <row r="14" spans="2:24" ht="39" x14ac:dyDescent="0.3">
      <c r="B14" s="23" t="s">
        <v>67</v>
      </c>
      <c r="C14" s="24" t="s">
        <v>54</v>
      </c>
      <c r="D14" s="46">
        <f>SUM(E14:J14)</f>
        <v>2840</v>
      </c>
      <c r="E14" s="47"/>
      <c r="F14" s="47">
        <v>2537</v>
      </c>
      <c r="G14" s="47">
        <v>279</v>
      </c>
      <c r="H14" s="47">
        <v>22</v>
      </c>
      <c r="I14" s="48">
        <v>1</v>
      </c>
      <c r="J14" s="50">
        <v>1</v>
      </c>
      <c r="K14" s="46">
        <f>SUM(L14:Q14)</f>
        <v>39</v>
      </c>
      <c r="L14" s="47">
        <v>1</v>
      </c>
      <c r="M14" s="47"/>
      <c r="N14" s="47"/>
      <c r="O14" s="47">
        <v>2</v>
      </c>
      <c r="P14" s="48">
        <v>16</v>
      </c>
      <c r="Q14" s="50">
        <v>20</v>
      </c>
      <c r="R14" s="46">
        <f>SUM(S14:X14)</f>
        <v>244</v>
      </c>
      <c r="S14" s="47">
        <v>221</v>
      </c>
      <c r="T14" s="47">
        <v>11</v>
      </c>
      <c r="U14" s="47">
        <v>7</v>
      </c>
      <c r="V14" s="47">
        <v>4</v>
      </c>
      <c r="W14" s="48">
        <v>1</v>
      </c>
      <c r="X14" s="50"/>
    </row>
    <row r="15" spans="2:24" ht="39" x14ac:dyDescent="0.3">
      <c r="B15" s="25" t="s">
        <v>68</v>
      </c>
      <c r="C15" s="24" t="s">
        <v>69</v>
      </c>
      <c r="D15" s="46">
        <f>IF(D11+D12-D14-D13=0,"",D11+D12-D14-D13)</f>
        <v>266</v>
      </c>
      <c r="E15" s="41"/>
      <c r="F15" s="41"/>
      <c r="G15" s="41"/>
      <c r="H15" s="41"/>
      <c r="I15" s="44"/>
      <c r="J15" s="41"/>
      <c r="K15" s="46">
        <f>IF(K11+K12-K14-K13=0,"",K11+K12-K14-K13)</f>
        <v>389</v>
      </c>
      <c r="L15" s="41"/>
      <c r="M15" s="41"/>
      <c r="N15" s="41"/>
      <c r="O15" s="41"/>
      <c r="P15" s="44"/>
      <c r="Q15" s="43"/>
      <c r="R15" s="46">
        <f>IF(R11+R12-R14-R13=0,"",R11+R12-R14-R13)</f>
        <v>17</v>
      </c>
      <c r="S15" s="41"/>
      <c r="T15" s="41"/>
      <c r="U15" s="41"/>
      <c r="V15" s="41"/>
      <c r="W15" s="44"/>
      <c r="X15" s="43"/>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sheetPr>
  <dimension ref="B1:AD17"/>
  <sheetViews>
    <sheetView rightToLeft="1" workbookViewId="0"/>
  </sheetViews>
  <sheetFormatPr defaultColWidth="9.1796875" defaultRowHeight="12.5" x14ac:dyDescent="0.25"/>
  <cols>
    <col min="1" max="1" width="2.453125" style="36" customWidth="1"/>
    <col min="2" max="2" width="21" style="36" customWidth="1"/>
    <col min="3" max="8" width="6.26953125" style="36" customWidth="1"/>
    <col min="9" max="9" width="7.453125" style="36" customWidth="1"/>
    <col min="10" max="10" width="7" style="36" customWidth="1"/>
    <col min="11" max="15" width="5.81640625" style="36" customWidth="1"/>
    <col min="16" max="16" width="7.81640625" style="36" customWidth="1"/>
    <col min="17" max="30" width="9.1796875" style="1" customWidth="1"/>
    <col min="31" max="31" width="9.1796875" style="36" customWidth="1"/>
    <col min="32" max="16384" width="9.1796875" style="36"/>
  </cols>
  <sheetData>
    <row r="1" spans="2:16" ht="18" x14ac:dyDescent="0.4">
      <c r="B1" s="52" t="e">
        <f>#REF!</f>
        <v>#REF!</v>
      </c>
      <c r="C1" s="2"/>
      <c r="D1" s="2"/>
      <c r="E1" s="2"/>
      <c r="F1" s="2"/>
      <c r="G1" s="2"/>
      <c r="H1" s="2"/>
      <c r="I1" s="2"/>
      <c r="J1" s="2"/>
      <c r="K1" s="2"/>
      <c r="L1" s="2"/>
      <c r="M1" s="2"/>
      <c r="N1" s="2"/>
      <c r="O1" s="2"/>
      <c r="P1" s="2"/>
    </row>
    <row r="2" spans="2:16" ht="20.5" x14ac:dyDescent="0.3">
      <c r="B2" s="55" t="e">
        <f>#REF!</f>
        <v>#REF!</v>
      </c>
      <c r="C2" s="2"/>
      <c r="D2" s="2"/>
      <c r="E2" s="2"/>
      <c r="F2" s="2"/>
      <c r="G2" s="2"/>
      <c r="H2" s="2"/>
      <c r="I2" s="2"/>
      <c r="J2" s="2"/>
      <c r="K2" s="2"/>
      <c r="L2" s="2"/>
      <c r="M2" s="2"/>
      <c r="N2" s="2"/>
      <c r="O2" s="2"/>
      <c r="P2" s="2"/>
    </row>
    <row r="3" spans="2:16" ht="15.5" x14ac:dyDescent="0.35">
      <c r="B3" s="54" t="e">
        <f>CONCATENATE(#REF!,#REF!)</f>
        <v>#REF!</v>
      </c>
      <c r="C3" s="2"/>
      <c r="D3" s="2"/>
      <c r="E3" s="2"/>
      <c r="F3" s="2"/>
      <c r="G3" s="2"/>
      <c r="H3" s="2"/>
      <c r="I3" s="2"/>
      <c r="J3" s="2"/>
      <c r="K3" s="2"/>
      <c r="L3" s="2"/>
      <c r="M3" s="2"/>
      <c r="N3" s="2"/>
      <c r="O3" s="2"/>
      <c r="P3" s="2"/>
    </row>
    <row r="4" spans="2:16" ht="18" x14ac:dyDescent="0.4">
      <c r="B4" s="53" t="s">
        <v>0</v>
      </c>
      <c r="C4" s="2"/>
      <c r="D4" s="2"/>
      <c r="E4" s="5" t="s">
        <v>70</v>
      </c>
      <c r="F4" s="2"/>
      <c r="G4" s="2"/>
      <c r="H4" s="2"/>
      <c r="I4" s="2"/>
      <c r="J4" s="2"/>
      <c r="K4" s="2"/>
      <c r="L4" s="2"/>
      <c r="M4" s="2"/>
      <c r="N4" s="2"/>
      <c r="O4" s="2"/>
      <c r="P4" s="2"/>
    </row>
    <row r="5" spans="2:16" ht="14" x14ac:dyDescent="0.3">
      <c r="B5" s="4"/>
      <c r="C5" s="2"/>
      <c r="D5" s="2"/>
      <c r="E5" s="2"/>
      <c r="F5" s="2"/>
      <c r="G5" s="2"/>
      <c r="H5" s="2"/>
      <c r="I5" s="2"/>
      <c r="J5" s="2"/>
      <c r="K5" s="2"/>
      <c r="L5" s="2"/>
      <c r="M5" s="2"/>
      <c r="N5" s="2"/>
      <c r="O5" s="2"/>
      <c r="P5" s="2"/>
    </row>
    <row r="6" spans="2:16" ht="13" x14ac:dyDescent="0.3">
      <c r="B6" s="26"/>
      <c r="C6" s="2"/>
      <c r="D6" s="2"/>
      <c r="E6" s="2"/>
      <c r="F6" s="2"/>
      <c r="G6" s="2"/>
      <c r="H6" s="2"/>
      <c r="I6" s="2"/>
      <c r="J6" s="2"/>
      <c r="K6" s="2"/>
      <c r="L6" s="2"/>
      <c r="M6" s="2"/>
      <c r="N6" s="2"/>
      <c r="O6" s="2"/>
      <c r="P6" s="2"/>
    </row>
    <row r="7" spans="2:16" ht="28.5" customHeight="1" x14ac:dyDescent="0.25">
      <c r="B7" s="56" t="s">
        <v>32</v>
      </c>
      <c r="C7" s="59" t="s">
        <v>71</v>
      </c>
      <c r="D7" s="60"/>
      <c r="E7" s="60"/>
      <c r="F7" s="60"/>
      <c r="G7" s="60"/>
      <c r="H7" s="60"/>
      <c r="I7" s="61"/>
      <c r="J7" s="59" t="s">
        <v>72</v>
      </c>
      <c r="K7" s="60"/>
      <c r="L7" s="60"/>
      <c r="M7" s="60"/>
      <c r="N7" s="60"/>
      <c r="O7" s="60"/>
      <c r="P7" s="61"/>
    </row>
    <row r="8" spans="2:16" ht="28.5" customHeight="1" x14ac:dyDescent="0.25">
      <c r="B8" s="57"/>
      <c r="C8" s="9" t="s">
        <v>30</v>
      </c>
      <c r="D8" s="10" t="s">
        <v>36</v>
      </c>
      <c r="E8" s="11" t="s">
        <v>44</v>
      </c>
      <c r="F8" s="11" t="s">
        <v>45</v>
      </c>
      <c r="G8" s="11" t="s">
        <v>46</v>
      </c>
      <c r="H8" s="12" t="s">
        <v>73</v>
      </c>
      <c r="I8" s="15" t="s">
        <v>74</v>
      </c>
      <c r="J8" s="14" t="str">
        <f>C8</f>
        <v>סה"כ</v>
      </c>
      <c r="K8" s="10" t="s">
        <v>36</v>
      </c>
      <c r="L8" s="11" t="s">
        <v>44</v>
      </c>
      <c r="M8" s="11" t="s">
        <v>75</v>
      </c>
      <c r="N8" s="11" t="s">
        <v>73</v>
      </c>
      <c r="O8" s="12" t="s">
        <v>76</v>
      </c>
      <c r="P8" s="15" t="s">
        <v>77</v>
      </c>
    </row>
    <row r="9" spans="2:16" ht="13" x14ac:dyDescent="0.25">
      <c r="B9" s="58"/>
      <c r="C9" s="17" t="s">
        <v>1</v>
      </c>
      <c r="D9" s="18" t="s">
        <v>2</v>
      </c>
      <c r="E9" s="18" t="s">
        <v>3</v>
      </c>
      <c r="F9" s="18" t="s">
        <v>4</v>
      </c>
      <c r="G9" s="18" t="s">
        <v>5</v>
      </c>
      <c r="H9" s="21" t="s">
        <v>6</v>
      </c>
      <c r="I9" s="22" t="s">
        <v>7</v>
      </c>
      <c r="J9" s="20" t="s">
        <v>8</v>
      </c>
      <c r="K9" s="18" t="s">
        <v>9</v>
      </c>
      <c r="L9" s="18" t="s">
        <v>10</v>
      </c>
      <c r="M9" s="30" t="s">
        <v>11</v>
      </c>
      <c r="N9" s="21" t="s">
        <v>12</v>
      </c>
      <c r="O9" s="21" t="s">
        <v>13</v>
      </c>
      <c r="P9" s="22" t="s">
        <v>14</v>
      </c>
    </row>
    <row r="10" spans="2:16" ht="27" customHeight="1" x14ac:dyDescent="0.25">
      <c r="B10" s="24" t="s">
        <v>54</v>
      </c>
      <c r="C10" s="31">
        <f>IF('נספח א4 - G'!$D$14=0,"",'נספח א4 - G'!D14/'נספח א4 - G'!$D$14)</f>
        <v>1</v>
      </c>
      <c r="D10" s="31">
        <f>IF('נספח א4 - G'!$D$14=0,"",'נספח א4 - G'!E14/'נספח א4 - G'!$D$14)</f>
        <v>0.3683274021352313</v>
      </c>
      <c r="E10" s="31">
        <f>IF('נספח א4 - G'!$D$14=0,"",'נספח א4 - G'!F14/'נספח א4 - G'!$D$14)</f>
        <v>0.59430604982206403</v>
      </c>
      <c r="F10" s="31">
        <f>IF('נספח א4 - G'!$D$14=0,"",'נספח א4 - G'!G14/'נספח א4 - G'!$D$14)</f>
        <v>2.6690391459074734E-2</v>
      </c>
      <c r="G10" s="31">
        <f>IF('נספח א4 - G'!$D$14=0,"",'נספח א4 - G'!H14/'נספח א4 - G'!$D$14)</f>
        <v>4.7449584816132862E-3</v>
      </c>
      <c r="H10" s="31">
        <f>IF('נספח א4 - G'!$D$14=0,"",'נספח א4 - G'!I14/'נספח א4 - G'!$D$14)</f>
        <v>1.1862396204033216E-3</v>
      </c>
      <c r="I10" s="31">
        <f>IF('נספח א4 - G'!$D$14=0,"",'נספח א4 - G'!J14/'נספח א4 - G'!$D$14)</f>
        <v>4.7449584816132862E-3</v>
      </c>
      <c r="J10" s="31" t="str">
        <f>IF('נספח א4 - G'!$K$14=0,"",'נספח א4 - G'!K14/'נספח א4 - G'!$K$14)</f>
        <v/>
      </c>
      <c r="K10" s="31" t="str">
        <f>IF('נספח א4 - G'!$K$14=0,"",'נספח א4 - G'!L14/'נספח א4 - G'!$K$14)</f>
        <v/>
      </c>
      <c r="L10" s="31" t="str">
        <f>IF('נספח א4 - G'!$K$14=0,"",'נספח א4 - G'!M14/'נספח א4 - G'!$K$14)</f>
        <v/>
      </c>
      <c r="M10" s="31" t="str">
        <f>IF('נספח א4 - G'!$K$14=0,"",'נספח א4 - G'!N14/'נספח א4 - G'!$K$14)</f>
        <v/>
      </c>
      <c r="N10" s="31" t="str">
        <f>IF('נספח א4 - G'!$K$14=0,"",'נספח א4 - G'!O14/'נספח א4 - G'!$K$14)</f>
        <v/>
      </c>
      <c r="O10" s="31" t="str">
        <f>IF('נספח א4 - G'!$K$14=0,"",'נספח א4 - G'!P14/'נספח א4 - G'!$K$14)</f>
        <v/>
      </c>
      <c r="P10" s="32" t="str">
        <f>IF('נספח א4 - G'!$K$14=0,"",'נספח א4 - G'!Q14/'נספח א4 - G'!$K$14)</f>
        <v/>
      </c>
    </row>
    <row r="11" spans="2:16" ht="13" x14ac:dyDescent="0.3">
      <c r="B11" s="2"/>
      <c r="C11" s="2"/>
      <c r="D11" s="2"/>
      <c r="E11" s="2"/>
      <c r="F11" s="2"/>
      <c r="G11" s="2"/>
      <c r="H11" s="2"/>
      <c r="I11" s="33"/>
      <c r="J11" s="2"/>
      <c r="K11" s="2"/>
      <c r="L11" s="2"/>
      <c r="M11" s="2"/>
      <c r="N11" s="2"/>
      <c r="O11" s="2"/>
      <c r="P11" s="2"/>
    </row>
    <row r="12" spans="2:16" ht="13" x14ac:dyDescent="0.3">
      <c r="B12" s="34" t="s">
        <v>55</v>
      </c>
      <c r="C12" s="35"/>
      <c r="D12" s="35"/>
      <c r="E12" s="35"/>
      <c r="F12" s="35"/>
      <c r="G12" s="35"/>
      <c r="H12" s="35"/>
      <c r="I12" s="35"/>
      <c r="J12" s="35"/>
      <c r="K12" s="35"/>
      <c r="L12" s="35"/>
      <c r="M12" s="35"/>
      <c r="N12" s="35"/>
      <c r="O12" s="35"/>
    </row>
    <row r="13" spans="2:16" ht="29.25" customHeight="1" x14ac:dyDescent="0.3">
      <c r="B13" s="63" t="s">
        <v>56</v>
      </c>
      <c r="C13" s="63"/>
      <c r="D13" s="63"/>
      <c r="E13" s="63"/>
      <c r="F13" s="63"/>
      <c r="G13" s="63"/>
      <c r="H13" s="63"/>
      <c r="I13" s="63"/>
      <c r="J13" s="63"/>
      <c r="K13" s="63"/>
      <c r="L13" s="63"/>
      <c r="M13" s="63"/>
      <c r="N13" s="63"/>
      <c r="O13" s="63"/>
      <c r="P13" s="63"/>
    </row>
    <row r="14" spans="2:16" ht="19.5" customHeight="1" x14ac:dyDescent="0.3">
      <c r="B14" s="63" t="s">
        <v>78</v>
      </c>
      <c r="C14" s="63"/>
      <c r="D14" s="63"/>
      <c r="E14" s="63"/>
      <c r="F14" s="63"/>
      <c r="G14" s="63"/>
      <c r="H14" s="63"/>
      <c r="I14" s="63"/>
      <c r="J14" s="63"/>
      <c r="K14" s="63"/>
      <c r="L14" s="63"/>
      <c r="M14" s="63"/>
      <c r="N14" s="63"/>
      <c r="O14" s="63"/>
      <c r="P14" s="63"/>
    </row>
    <row r="15" spans="2:16" ht="45.75" customHeight="1" x14ac:dyDescent="0.3">
      <c r="B15" s="63" t="s">
        <v>79</v>
      </c>
      <c r="C15" s="63"/>
      <c r="D15" s="63"/>
      <c r="E15" s="63"/>
      <c r="F15" s="63"/>
      <c r="G15" s="63"/>
      <c r="H15" s="63"/>
      <c r="I15" s="63"/>
      <c r="J15" s="63"/>
      <c r="K15" s="63"/>
      <c r="L15" s="63"/>
      <c r="M15" s="63"/>
      <c r="N15" s="63"/>
      <c r="O15" s="63"/>
      <c r="P15" s="63"/>
    </row>
    <row r="16" spans="2:16" x14ac:dyDescent="0.25">
      <c r="B16" s="37"/>
    </row>
    <row r="17" spans="3:16" x14ac:dyDescent="0.25">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F00-000000000000}"/>
  </hyperlink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sheetPr>
  <dimension ref="B1:W17"/>
  <sheetViews>
    <sheetView rightToLeft="1" workbookViewId="0">
      <selection activeCell="B3" sqref="B3"/>
    </sheetView>
  </sheetViews>
  <sheetFormatPr defaultColWidth="9.1796875" defaultRowHeight="13" x14ac:dyDescent="0.3"/>
  <cols>
    <col min="1" max="1" width="1.54296875" style="3" customWidth="1"/>
    <col min="2" max="2" width="21" style="2" customWidth="1"/>
    <col min="3" max="16" width="6" style="2" customWidth="1"/>
    <col min="17" max="23" width="6" style="3" customWidth="1"/>
    <col min="24" max="24" width="9.1796875" style="3" customWidth="1"/>
    <col min="25" max="16384" width="9.1796875" style="3"/>
  </cols>
  <sheetData>
    <row r="1" spans="2:23" ht="18" x14ac:dyDescent="0.4">
      <c r="B1" s="52" t="e">
        <f>#REF!</f>
        <v>#REF!</v>
      </c>
    </row>
    <row r="2" spans="2:23" ht="20.5" x14ac:dyDescent="0.3">
      <c r="B2" s="55" t="e">
        <f>#REF!</f>
        <v>#REF!</v>
      </c>
    </row>
    <row r="3" spans="2:23" ht="15.5" x14ac:dyDescent="0.35">
      <c r="B3" s="54" t="e">
        <f>CONCATENATE(#REF!,#REF!)</f>
        <v>#REF!</v>
      </c>
    </row>
    <row r="4" spans="2:23" ht="18" x14ac:dyDescent="0.4">
      <c r="B4" s="53" t="s">
        <v>0</v>
      </c>
      <c r="I4" s="5" t="s">
        <v>31</v>
      </c>
    </row>
    <row r="5" spans="2:23" ht="14" x14ac:dyDescent="0.3">
      <c r="B5" s="4"/>
    </row>
    <row r="6" spans="2:23" x14ac:dyDescent="0.3">
      <c r="B6" s="6"/>
    </row>
    <row r="7" spans="2:23" ht="24.75" customHeight="1" x14ac:dyDescent="0.3">
      <c r="B7" s="56" t="s">
        <v>32</v>
      </c>
      <c r="C7" s="59" t="s">
        <v>33</v>
      </c>
      <c r="D7" s="60"/>
      <c r="E7" s="60"/>
      <c r="F7" s="60"/>
      <c r="G7" s="60"/>
      <c r="H7" s="60"/>
      <c r="I7" s="61"/>
      <c r="J7" s="59" t="s">
        <v>34</v>
      </c>
      <c r="K7" s="60"/>
      <c r="L7" s="60"/>
      <c r="M7" s="60"/>
      <c r="N7" s="60"/>
      <c r="O7" s="60"/>
      <c r="P7" s="61"/>
      <c r="Q7" s="59" t="s">
        <v>35</v>
      </c>
      <c r="R7" s="60"/>
      <c r="S7" s="60"/>
      <c r="T7" s="60"/>
      <c r="U7" s="60"/>
      <c r="V7" s="60"/>
      <c r="W7" s="61"/>
    </row>
    <row r="8" spans="2:23" ht="39" customHeight="1" x14ac:dyDescent="0.3">
      <c r="B8" s="57"/>
      <c r="C8" s="14" t="str">
        <f>'[1]נספח ב4'!C8</f>
        <v>סה"כ</v>
      </c>
      <c r="D8" s="11" t="s">
        <v>36</v>
      </c>
      <c r="E8" s="11" t="s">
        <v>37</v>
      </c>
      <c r="F8" s="11" t="s">
        <v>38</v>
      </c>
      <c r="G8" s="11" t="s">
        <v>39</v>
      </c>
      <c r="H8" s="12" t="s">
        <v>40</v>
      </c>
      <c r="I8" s="28" t="s">
        <v>41</v>
      </c>
      <c r="J8" s="29" t="str">
        <f>'[1]נספח ב4'!C8</f>
        <v>סה"כ</v>
      </c>
      <c r="K8" s="11" t="s">
        <v>42</v>
      </c>
      <c r="L8" s="11" t="s">
        <v>43</v>
      </c>
      <c r="M8" s="11" t="s">
        <v>44</v>
      </c>
      <c r="N8" s="11" t="s">
        <v>45</v>
      </c>
      <c r="O8" s="12" t="s">
        <v>46</v>
      </c>
      <c r="P8" s="28" t="s">
        <v>47</v>
      </c>
      <c r="Q8" s="29" t="str">
        <f>J8</f>
        <v>סה"כ</v>
      </c>
      <c r="R8" s="11" t="s">
        <v>42</v>
      </c>
      <c r="S8" s="11" t="s">
        <v>43</v>
      </c>
      <c r="T8" s="11" t="s">
        <v>44</v>
      </c>
      <c r="U8" s="11" t="s">
        <v>45</v>
      </c>
      <c r="V8" s="12" t="s">
        <v>46</v>
      </c>
      <c r="W8" s="28" t="s">
        <v>47</v>
      </c>
    </row>
    <row r="9" spans="2:23" ht="14.25" customHeight="1" x14ac:dyDescent="0.3">
      <c r="B9" s="58"/>
      <c r="C9" s="20" t="s">
        <v>15</v>
      </c>
      <c r="D9" s="18" t="s">
        <v>16</v>
      </c>
      <c r="E9" s="21" t="s">
        <v>17</v>
      </c>
      <c r="F9" s="18" t="s">
        <v>18</v>
      </c>
      <c r="G9" s="18" t="s">
        <v>19</v>
      </c>
      <c r="H9" s="19" t="s">
        <v>20</v>
      </c>
      <c r="I9" s="22" t="s">
        <v>21</v>
      </c>
      <c r="J9" s="30" t="s">
        <v>22</v>
      </c>
      <c r="K9" s="18" t="s">
        <v>23</v>
      </c>
      <c r="L9" s="18" t="s">
        <v>24</v>
      </c>
      <c r="M9" s="30" t="s">
        <v>25</v>
      </c>
      <c r="N9" s="18" t="s">
        <v>26</v>
      </c>
      <c r="O9" s="19" t="s">
        <v>27</v>
      </c>
      <c r="P9" s="22" t="s">
        <v>28</v>
      </c>
      <c r="Q9" s="30" t="s">
        <v>29</v>
      </c>
      <c r="R9" s="18" t="s">
        <v>48</v>
      </c>
      <c r="S9" s="21" t="s">
        <v>49</v>
      </c>
      <c r="T9" s="18" t="s">
        <v>50</v>
      </c>
      <c r="U9" s="18" t="s">
        <v>51</v>
      </c>
      <c r="V9" s="19" t="s">
        <v>52</v>
      </c>
      <c r="W9" s="22" t="s">
        <v>53</v>
      </c>
    </row>
    <row r="10" spans="2:23" ht="26" x14ac:dyDescent="0.3">
      <c r="B10" s="24" t="s">
        <v>54</v>
      </c>
      <c r="C10" s="31">
        <f>IF('נספח א5 - G'!$D$14=0,"",'נספח א5 - G'!D14/'נספח א5 - G'!$D$14)</f>
        <v>1</v>
      </c>
      <c r="D10" s="31">
        <f>IF('נספח א5 - G'!$D$14=0,"",'נספח א5 - G'!E14/'נספח א5 - G'!$D$14)</f>
        <v>0</v>
      </c>
      <c r="E10" s="31">
        <f>IF('נספח א5 - G'!$D$14=0,"",'נספח א5 - G'!F14/'נספח א5 - G'!$D$14)</f>
        <v>0.89330985915492955</v>
      </c>
      <c r="F10" s="31">
        <f>IF('נספח א5 - G'!$D$14=0,"",'נספח א5 - G'!G14/'נספח א5 - G'!$D$14)</f>
        <v>9.8239436619718304E-2</v>
      </c>
      <c r="G10" s="31">
        <f>IF('נספח א5 - G'!$D$14=0,"",'נספח א5 - G'!H14/'נספח א5 - G'!$D$14)</f>
        <v>7.7464788732394367E-3</v>
      </c>
      <c r="H10" s="31">
        <f>IF('נספח א5 - G'!$D$14=0,"",'נספח א5 - G'!I14/'נספח א5 - G'!$D$14)</f>
        <v>3.5211267605633805E-4</v>
      </c>
      <c r="I10" s="31">
        <f>IF('נספח א5 - G'!$D$14=0,"",'נספח א5 - G'!J14/'נספח א5 - G'!$D$14)</f>
        <v>3.5211267605633805E-4</v>
      </c>
      <c r="J10" s="31">
        <f>IF('נספח א5 - G'!$K$14=0,"",'נספח א5 - G'!K14/'נספח א5 - G'!$K$14)</f>
        <v>1</v>
      </c>
      <c r="K10" s="31">
        <f>IF('נספח א5 - G'!$K$14=0,"",'נספח א5 - G'!L14/'נספח א5 - G'!$K$14)</f>
        <v>2.564102564102564E-2</v>
      </c>
      <c r="L10" s="31">
        <f>IF('נספח א5 - G'!$K$14=0,"",'נספח א5 - G'!M14/'נספח א5 - G'!$K$14)</f>
        <v>0</v>
      </c>
      <c r="M10" s="31">
        <f>IF('נספח א5 - G'!$K$14=0,"",'נספח א5 - G'!N14/'נספח א5 - G'!$K$14)</f>
        <v>0</v>
      </c>
      <c r="N10" s="31">
        <f>IF('נספח א5 - G'!$K$14=0,"",'נספח א5 - G'!O14/'נספח א5 - G'!$K$14)</f>
        <v>5.128205128205128E-2</v>
      </c>
      <c r="O10" s="31">
        <f>IF('נספח א5 - G'!$K$14=0,"",'נספח א5 - G'!P14/'נספח א5 - G'!$K$14)</f>
        <v>0.41025641025641024</v>
      </c>
      <c r="P10" s="31">
        <f>IF('נספח א5 - G'!$K$14=0,"",'נספח א5 - G'!Q14/'נספח א5 - G'!$K$14)</f>
        <v>0.51282051282051277</v>
      </c>
      <c r="Q10" s="31">
        <f>IF('נספח א5 - G'!$R$14=0,"",'נספח א5 - G'!R14/'נספח א5 - G'!$R$14)</f>
        <v>1</v>
      </c>
      <c r="R10" s="31">
        <f>IF('נספח א5 - G'!$R$14=0,"",'נספח א5 - G'!S14/'נספח א5 - G'!$R$14)</f>
        <v>0.90573770491803274</v>
      </c>
      <c r="S10" s="31">
        <f>IF('נספח א5 - G'!$R$14=0,"",'נספח א5 - G'!T14/'נספח א5 - G'!$R$14)</f>
        <v>4.5081967213114756E-2</v>
      </c>
      <c r="T10" s="31">
        <f>IF('נספח א5 - G'!$R$14=0,"",'נספח א5 - G'!U14/'נספח א5 - G'!$R$14)</f>
        <v>2.8688524590163935E-2</v>
      </c>
      <c r="U10" s="31">
        <f>IF('נספח א5 - G'!$R$14=0,"",'נספח א5 - G'!V14/'נספח א5 - G'!$R$14)</f>
        <v>1.6393442622950821E-2</v>
      </c>
      <c r="V10" s="31">
        <f>IF('נספח א5 - G'!$R$14=0,"",'נספח א5 - G'!W14/'נספח א5 - G'!$R$14)</f>
        <v>4.0983606557377051E-3</v>
      </c>
      <c r="W10" s="32">
        <f>IF('נספח א5 - G'!$R$14=0,"",'נספח א5 - G'!X14/'נספח א5 - G'!$R$14)</f>
        <v>0</v>
      </c>
    </row>
    <row r="12" spans="2:23" x14ac:dyDescent="0.3">
      <c r="B12" s="64" t="s">
        <v>55</v>
      </c>
      <c r="C12" s="64"/>
      <c r="D12" s="64"/>
      <c r="E12" s="64"/>
      <c r="F12" s="64"/>
      <c r="G12" s="64"/>
      <c r="H12" s="64"/>
      <c r="I12" s="64"/>
      <c r="J12" s="64"/>
      <c r="K12" s="64"/>
      <c r="L12" s="64"/>
      <c r="M12" s="64"/>
      <c r="N12" s="64"/>
      <c r="O12" s="64"/>
      <c r="P12" s="64"/>
    </row>
    <row r="13" spans="2:23" ht="30.75" customHeight="1" x14ac:dyDescent="0.3">
      <c r="B13" s="63" t="s">
        <v>56</v>
      </c>
      <c r="C13" s="63"/>
      <c r="D13" s="63"/>
      <c r="E13" s="63"/>
      <c r="F13" s="63"/>
      <c r="G13" s="63"/>
      <c r="H13" s="63"/>
      <c r="I13" s="63"/>
      <c r="J13" s="63"/>
      <c r="K13" s="63"/>
      <c r="L13" s="63"/>
      <c r="M13" s="63"/>
      <c r="N13" s="63"/>
      <c r="O13" s="63"/>
      <c r="P13" s="63"/>
    </row>
    <row r="14" spans="2:23" ht="30.75" customHeight="1" x14ac:dyDescent="0.3">
      <c r="B14" s="63" t="s">
        <v>57</v>
      </c>
      <c r="C14" s="63"/>
      <c r="D14" s="63"/>
      <c r="E14" s="63"/>
      <c r="F14" s="63"/>
      <c r="G14" s="63"/>
      <c r="H14" s="63"/>
      <c r="I14" s="63"/>
      <c r="J14" s="63"/>
      <c r="K14" s="63"/>
      <c r="L14" s="63"/>
      <c r="M14" s="63"/>
      <c r="N14" s="63"/>
      <c r="O14" s="63"/>
      <c r="P14" s="63"/>
    </row>
    <row r="15" spans="2:23" ht="31.5" customHeight="1" x14ac:dyDescent="0.3">
      <c r="B15" s="63" t="s">
        <v>58</v>
      </c>
      <c r="C15" s="63"/>
      <c r="D15" s="63"/>
      <c r="E15" s="63"/>
      <c r="F15" s="63"/>
      <c r="G15" s="63"/>
      <c r="H15" s="63"/>
      <c r="I15" s="63"/>
      <c r="J15" s="63"/>
      <c r="K15" s="63"/>
      <c r="L15" s="63"/>
      <c r="M15" s="63"/>
      <c r="N15" s="63"/>
      <c r="O15" s="63"/>
      <c r="P15" s="63"/>
    </row>
    <row r="16" spans="2:23" ht="30.75" customHeight="1" x14ac:dyDescent="0.3">
      <c r="B16" s="63" t="s">
        <v>59</v>
      </c>
      <c r="C16" s="63"/>
      <c r="D16" s="63"/>
      <c r="E16" s="63"/>
      <c r="F16" s="63"/>
      <c r="G16" s="63"/>
      <c r="H16" s="63"/>
      <c r="I16" s="63"/>
      <c r="J16" s="63"/>
      <c r="K16" s="63"/>
      <c r="L16" s="63"/>
      <c r="M16" s="63"/>
      <c r="N16" s="63"/>
      <c r="O16" s="63"/>
      <c r="P16" s="63"/>
    </row>
    <row r="17" spans="3:4" x14ac:dyDescent="0.3">
      <c r="C17" s="39"/>
      <c r="D17" s="39"/>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schemas.microsoft.com/office/2006/metadata/properties"/>
    <ds:schemaRef ds:uri="http://schemas.microsoft.com/office/infopath/2007/PartnerControls"/>
    <ds:schemaRef ds:uri="a46656d4-8850-49b3-aebd-68bd05f7f43d"/>
    <ds:schemaRef ds:uri="http://schemas.microsoft.com/sharepoint/v3"/>
  </ds:schemaRefs>
</ds:datastoreItem>
</file>

<file path=customXml/itemProps2.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נספח א4 - G</vt:lpstr>
      <vt:lpstr>נספח א5 - G</vt:lpstr>
      <vt:lpstr>נספח ב4 - G</vt:lpstr>
      <vt:lpstr>נספח ב5 - G</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user</cp:lastModifiedBy>
  <dcterms:created xsi:type="dcterms:W3CDTF">2012-03-26T09:12:08Z</dcterms:created>
  <dcterms:modified xsi:type="dcterms:W3CDTF">2020-07-13T07:09:02Z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NewReviewCycle">
    <vt:lpwstr/>
  </property>
</Properties>
</file>