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קופות גמל\המחר\צדדים קשורים\2021\"/>
    </mc:Choice>
  </mc:AlternateContent>
  <xr:revisionPtr revIDLastSave="0" documentId="8_{B7CA7719-FDB3-4CEB-93F2-60A1EDF3A0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" l="1"/>
  <c r="I18" i="2" s="1"/>
  <c r="I36" i="2" s="1"/>
  <c r="K16" i="3"/>
  <c r="K18" i="3" s="1"/>
  <c r="J18" i="7" l="1"/>
  <c r="I18" i="7"/>
  <c r="H18" i="7"/>
  <c r="G18" i="7"/>
  <c r="F18" i="7"/>
  <c r="E18" i="7"/>
  <c r="D18" i="7"/>
  <c r="C18" i="7"/>
  <c r="B18" i="7"/>
</calcChain>
</file>

<file path=xl/sharedStrings.xml><?xml version="1.0" encoding="utf-8"?>
<sst xmlns="http://schemas.openxmlformats.org/spreadsheetml/2006/main" count="105" uniqueCount="66">
  <si>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</si>
  <si>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</si>
  <si>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</si>
  <si>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</si>
  <si>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</si>
  <si>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</si>
  <si>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</si>
  <si>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</si>
  <si>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</si>
  <si>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</si>
  <si>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</si>
  <si>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</si>
  <si>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אי בי אי ניהול קרנות נאמנות בע"מ</t>
  </si>
  <si>
    <t>ניירות ערך סחירים</t>
  </si>
  <si>
    <t>קרנות נאמנות</t>
  </si>
  <si>
    <t>*איביאי טכנולגיית עילית- אי בי אי ניהול קרנות נאמנות בע"מ</t>
  </si>
  <si>
    <t>1142538</t>
  </si>
  <si>
    <t>סה''כ ניירות ערך סחירים</t>
  </si>
  <si>
    <t>סה''כ צד קשור-אי בי אי ניהול קרנות נאמנות בע"מ</t>
  </si>
  <si>
    <t>צד קשור- הכשרה חברה לביטוח בע"מ</t>
  </si>
  <si>
    <t>אג"ח קונצרני</t>
  </si>
  <si>
    <t>*הכשרה חברה לביטוח ד- הכשרה חברה לביטוח בע"מ</t>
  </si>
  <si>
    <t>1156025</t>
  </si>
  <si>
    <t>Baa2.il</t>
  </si>
  <si>
    <t>מידרוג</t>
  </si>
  <si>
    <t>סה''כ צד קשור-הכשרה חברה לביטוח בע"מ</t>
  </si>
  <si>
    <t>צד קשור- י.ד. מור השקעות בע"מ</t>
  </si>
  <si>
    <t>מניות</t>
  </si>
  <si>
    <t>*מור השקעות- י.ד. מור השקעות בע"מ</t>
  </si>
  <si>
    <t>1141464</t>
  </si>
  <si>
    <t>סה''כ צד קשור-י.ד. מור השקעות בע"מ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</si>
  <si>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</si>
  <si>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</si>
  <si>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</si>
  <si>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איביאי טכנולגיית עילית</t>
  </si>
  <si>
    <t>סה''כ היקף עסקאות לצורך רכישה או מכירה של צד קשור- אי בי אי ניהול קרנות נאמנות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</si>
  <si>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</si>
  <si>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</si>
  <si>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</si>
  <si>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</si>
  <si>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</si>
  <si>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</si>
  <si>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</si>
  <si>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</si>
  <si>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</si>
  <si>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</si>
  <si>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</si>
  <si>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</si>
  <si>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</si>
  <si>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</si>
  <si>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</si>
  <si>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</si>
  <si>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</si>
  <si>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</si>
  <si>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</si>
  <si>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</si>
  <si>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</si>
  <si>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</si>
  <si>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</si>
  <si>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</si>
  <si>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</si>
  <si>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</si>
  <si>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אי בי אי ניהול קרנות נאמנות בע"מ</t>
  </si>
  <si>
    <t>הכשרה חברה לביטוח בע"מ</t>
  </si>
  <si>
    <t>י.ד. מור השקעות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</si>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</sst>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30/12/2021
קבוצה: (14143) מחר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מחר חברה לניהול קופות גמל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30/12/2021
קבוצה: (14143) מחר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מחר חברה לניהול קופות גמל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30/12/2021
קבוצה: (14143) מחר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מחר חברה לניהול קופות גמל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30/12/2021
קבוצה: (14143) מחר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מחר חברה לניהול קופות גמל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30/12/2021 (נתונים מצרפים)
קבוצה: (14143) מחר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מחר חברה לניהול קופות גמל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30/12/2021
קבוצה: (14143) מחר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מחר חברה לניהול קופות גמל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K18"/>
  <sheetViews>
    <sheetView rightToLeft="1" tabSelected="1" workbookViewId="0">
      <selection activeCell="B14" sqref="B14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6" t="s">
        <v>51</v>
      </c>
      <c r="E9" s="16"/>
      <c r="F9" s="16"/>
      <c r="G9" s="16"/>
      <c r="H9" s="16"/>
      <c r="I9" s="16"/>
      <c r="J9" s="2"/>
      <c r="K9" s="2"/>
    </row>
    <row r="10" spans="1:11" ht="82.35" customHeight="1" x14ac:dyDescent="0.25">
      <c r="A10" s="3" t="s">
        <v>47</v>
      </c>
      <c r="B10" s="3" t="s">
        <v>48</v>
      </c>
      <c r="C10" s="3" t="s">
        <v>49</v>
      </c>
      <c r="D10" s="17" t="s">
        <v>52</v>
      </c>
      <c r="E10" s="16"/>
      <c r="F10" s="17" t="s">
        <v>56</v>
      </c>
      <c r="G10" s="16"/>
      <c r="H10" s="17" t="s">
        <v>58</v>
      </c>
      <c r="I10" s="16"/>
      <c r="J10" s="17" t="s">
        <v>60</v>
      </c>
      <c r="K10" s="16"/>
    </row>
    <row r="11" spans="1:11" ht="15" x14ac:dyDescent="0.25">
      <c r="A11" s="2"/>
      <c r="B11" s="2" t="s">
        <v>10</v>
      </c>
      <c r="C11" s="2" t="s">
        <v>4</v>
      </c>
      <c r="D11" s="2" t="s">
        <v>53</v>
      </c>
      <c r="E11" s="2" t="s">
        <v>54</v>
      </c>
      <c r="F11" s="2" t="s">
        <v>53</v>
      </c>
      <c r="G11" s="2" t="s">
        <v>54</v>
      </c>
      <c r="H11" s="2" t="s">
        <v>53</v>
      </c>
      <c r="I11" s="2" t="s">
        <v>54</v>
      </c>
      <c r="J11" s="2"/>
      <c r="K11" s="2"/>
    </row>
    <row r="12" spans="1:11" ht="15" x14ac:dyDescent="0.25">
      <c r="A12" s="2"/>
      <c r="B12" s="2"/>
      <c r="C12" s="2"/>
      <c r="D12" s="16" t="s">
        <v>10</v>
      </c>
      <c r="E12" s="16"/>
      <c r="F12" s="16" t="s">
        <v>10</v>
      </c>
      <c r="G12" s="16"/>
      <c r="H12" s="16" t="s">
        <v>10</v>
      </c>
      <c r="I12" s="16"/>
      <c r="J12" s="16" t="s">
        <v>10</v>
      </c>
      <c r="K12" s="16"/>
    </row>
    <row r="13" spans="1:11" ht="15" x14ac:dyDescent="0.25">
      <c r="A13" s="2"/>
      <c r="B13" s="16" t="s">
        <v>50</v>
      </c>
      <c r="C13" s="16"/>
      <c r="D13" s="16" t="s">
        <v>55</v>
      </c>
      <c r="E13" s="16"/>
      <c r="F13" s="16" t="s">
        <v>57</v>
      </c>
      <c r="G13" s="16"/>
      <c r="H13" s="16" t="s">
        <v>59</v>
      </c>
      <c r="I13" s="16"/>
      <c r="J13" s="16" t="s">
        <v>61</v>
      </c>
      <c r="K13" s="16"/>
    </row>
    <row r="14" spans="1:11" ht="15" x14ac:dyDescent="0.25">
      <c r="A14" s="1" t="s">
        <v>62</v>
      </c>
      <c r="B14" s="5">
        <v>4345.1559999999999</v>
      </c>
      <c r="C14">
        <v>0.65</v>
      </c>
      <c r="D14">
        <v>0</v>
      </c>
      <c r="E14" s="5">
        <v>-513.72299999999996</v>
      </c>
    </row>
    <row r="15" spans="1:11" ht="15" x14ac:dyDescent="0.25">
      <c r="A15" s="1" t="s">
        <v>63</v>
      </c>
      <c r="B15">
        <v>136.85</v>
      </c>
      <c r="C15">
        <v>0.01</v>
      </c>
    </row>
    <row r="16" spans="1:11" ht="15" x14ac:dyDescent="0.25">
      <c r="A16" s="1" t="s">
        <v>64</v>
      </c>
      <c r="B16" s="5">
        <v>2006.86</v>
      </c>
      <c r="C16">
        <v>0.15</v>
      </c>
    </row>
    <row r="18" spans="1:11" ht="15" x14ac:dyDescent="0.25">
      <c r="A18" s="15" t="s">
        <v>65</v>
      </c>
      <c r="B18" s="15">
        <f t="shared" ref="B18:J18" si="0">SUM(B14:B17)</f>
        <v>6488.866</v>
      </c>
      <c r="C18" s="15">
        <f t="shared" si="0"/>
        <v>0.81</v>
      </c>
      <c r="D18" s="15">
        <f t="shared" si="0"/>
        <v>0</v>
      </c>
      <c r="E18" s="15">
        <f t="shared" si="0"/>
        <v>-513.72299999999996</v>
      </c>
      <c r="F18" s="15">
        <f t="shared" si="0"/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5">
        <f t="shared" si="0"/>
        <v>0</v>
      </c>
      <c r="K18" s="15"/>
    </row>
  </sheetData>
  <mergeCells count="14"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44</v>
      </c>
      <c r="C10" s="3" t="s">
        <v>0</v>
      </c>
      <c r="D10" s="3" t="s">
        <v>8</v>
      </c>
      <c r="E10" s="3" t="s">
        <v>45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46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37</v>
      </c>
      <c r="C10" s="3" t="s">
        <v>0</v>
      </c>
      <c r="D10" s="3" t="s">
        <v>8</v>
      </c>
      <c r="E10" s="3" t="s">
        <v>40</v>
      </c>
      <c r="F10" s="3" t="s">
        <v>41</v>
      </c>
      <c r="G10" s="3" t="s">
        <v>42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3" t="s">
        <v>43</v>
      </c>
      <c r="B12" s="8"/>
      <c r="C12" s="8"/>
      <c r="D12" s="8">
        <v>0</v>
      </c>
      <c r="E12" s="8">
        <v>0</v>
      </c>
      <c r="F12" s="8">
        <v>0</v>
      </c>
      <c r="G12" s="13">
        <v>0</v>
      </c>
      <c r="H12" s="8"/>
      <c r="I12" s="8"/>
      <c r="J12" s="8"/>
      <c r="K12" s="8"/>
      <c r="L12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37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38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3" t="s">
        <v>39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13">
        <v>0</v>
      </c>
      <c r="I12" s="8"/>
      <c r="J12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0:K18"/>
  <sheetViews>
    <sheetView rightToLeft="1" workbookViewId="0">
      <selection activeCell="K19" sqref="K19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32</v>
      </c>
      <c r="J10" s="2"/>
      <c r="K10" s="3" t="s">
        <v>33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7" t="s">
        <v>12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34</v>
      </c>
      <c r="B15" s="8">
        <v>1142538</v>
      </c>
      <c r="C15" s="8"/>
      <c r="D15" s="8"/>
      <c r="E15" s="8"/>
      <c r="F15" s="8"/>
      <c r="G15" s="8"/>
      <c r="H15" s="8"/>
      <c r="I15" s="8">
        <v>0</v>
      </c>
      <c r="J15" s="8"/>
      <c r="K15" s="5">
        <v>-513.72299999999996</v>
      </c>
    </row>
    <row r="16" spans="1:11" ht="15.75" x14ac:dyDescent="0.25">
      <c r="A16" s="13" t="s">
        <v>35</v>
      </c>
      <c r="B16" s="8"/>
      <c r="C16" s="8"/>
      <c r="D16" s="8"/>
      <c r="E16" s="8"/>
      <c r="F16" s="8"/>
      <c r="G16" s="8"/>
      <c r="H16" s="8"/>
      <c r="I16" s="13">
        <v>0</v>
      </c>
      <c r="J16" s="8"/>
      <c r="K16" s="6">
        <f>K15</f>
        <v>-513.72299999999996</v>
      </c>
    </row>
    <row r="17" spans="1:1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1" ht="15.75" x14ac:dyDescent="0.25">
      <c r="A18" s="13" t="s">
        <v>36</v>
      </c>
      <c r="B18" s="8"/>
      <c r="C18" s="8"/>
      <c r="D18" s="8"/>
      <c r="E18" s="8"/>
      <c r="F18" s="8"/>
      <c r="G18" s="8"/>
      <c r="H18" s="8"/>
      <c r="I18" s="13">
        <v>0</v>
      </c>
      <c r="J18" s="8"/>
      <c r="K18" s="6">
        <f>K16</f>
        <v>-513.72299999999996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K36"/>
  <sheetViews>
    <sheetView rightToLeft="1" topLeftCell="A16" workbookViewId="0">
      <selection activeCell="I37" sqref="I37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7" t="s">
        <v>12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15</v>
      </c>
      <c r="B15" s="8" t="s">
        <v>16</v>
      </c>
      <c r="C15" s="8">
        <v>0</v>
      </c>
      <c r="D15" s="8"/>
      <c r="E15" s="8">
        <v>0</v>
      </c>
      <c r="F15" s="8">
        <v>0</v>
      </c>
      <c r="G15" s="8">
        <v>0</v>
      </c>
      <c r="H15" s="8">
        <v>2.35</v>
      </c>
      <c r="I15" s="5">
        <v>4345.1559999999999</v>
      </c>
      <c r="J15" s="8">
        <v>0.65</v>
      </c>
    </row>
    <row r="16" spans="1:11" x14ac:dyDescent="0.2">
      <c r="A16" s="9" t="s">
        <v>17</v>
      </c>
      <c r="B16" s="8"/>
      <c r="C16" s="8"/>
      <c r="D16" s="8"/>
      <c r="E16" s="8"/>
      <c r="F16" s="8"/>
      <c r="G16" s="8"/>
      <c r="H16" s="8"/>
      <c r="I16" s="12">
        <f>I15</f>
        <v>4345.1559999999999</v>
      </c>
      <c r="J16" s="9">
        <v>0.65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.75" x14ac:dyDescent="0.25">
      <c r="A18" s="13" t="s">
        <v>18</v>
      </c>
      <c r="B18" s="8"/>
      <c r="C18" s="8"/>
      <c r="D18" s="8"/>
      <c r="E18" s="8"/>
      <c r="F18" s="8"/>
      <c r="G18" s="8"/>
      <c r="H18" s="8"/>
      <c r="I18" s="14">
        <f>I16</f>
        <v>4345.1559999999999</v>
      </c>
      <c r="J18" s="13">
        <v>0.65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9" t="s">
        <v>13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5" x14ac:dyDescent="0.25">
      <c r="A22" s="10" t="s">
        <v>20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8" t="s">
        <v>21</v>
      </c>
      <c r="B23" s="8" t="s">
        <v>22</v>
      </c>
      <c r="C23" s="8" t="s">
        <v>23</v>
      </c>
      <c r="D23" s="8" t="s">
        <v>24</v>
      </c>
      <c r="E23" s="8">
        <v>5.45</v>
      </c>
      <c r="F23" s="8">
        <v>2.81</v>
      </c>
      <c r="G23" s="8">
        <v>2.0499999999999998</v>
      </c>
      <c r="H23" s="8">
        <v>7.0000000000000007E-2</v>
      </c>
      <c r="I23" s="8">
        <v>136.85</v>
      </c>
      <c r="J23" s="8">
        <v>0.01</v>
      </c>
    </row>
    <row r="24" spans="1:10" x14ac:dyDescent="0.2">
      <c r="A24" s="9" t="s">
        <v>17</v>
      </c>
      <c r="B24" s="8"/>
      <c r="C24" s="8"/>
      <c r="D24" s="8"/>
      <c r="E24" s="8"/>
      <c r="F24" s="8"/>
      <c r="G24" s="8"/>
      <c r="H24" s="8"/>
      <c r="I24" s="9">
        <v>136.85</v>
      </c>
      <c r="J24" s="9">
        <v>0.01</v>
      </c>
    </row>
    <row r="25" spans="1:10" x14ac:dyDescent="0.2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x14ac:dyDescent="0.25">
      <c r="A26" s="13" t="s">
        <v>25</v>
      </c>
      <c r="B26" s="8"/>
      <c r="C26" s="8"/>
      <c r="D26" s="8"/>
      <c r="E26" s="8"/>
      <c r="F26" s="8"/>
      <c r="G26" s="8"/>
      <c r="H26" s="8"/>
      <c r="I26" s="13">
        <v>136.85</v>
      </c>
      <c r="J26" s="13">
        <v>0.01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.75" x14ac:dyDescent="0.25">
      <c r="A28" s="7" t="s">
        <v>26</v>
      </c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2">
      <c r="A29" s="9" t="s">
        <v>13</v>
      </c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0" t="s">
        <v>27</v>
      </c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2">
      <c r="A31" s="8" t="s">
        <v>28</v>
      </c>
      <c r="B31" s="8" t="s">
        <v>29</v>
      </c>
      <c r="C31" s="8">
        <v>0</v>
      </c>
      <c r="D31" s="8"/>
      <c r="E31" s="8">
        <v>0</v>
      </c>
      <c r="F31" s="8">
        <v>0</v>
      </c>
      <c r="G31" s="8">
        <v>0</v>
      </c>
      <c r="H31" s="8">
        <v>0.22</v>
      </c>
      <c r="I31" s="11">
        <v>2006.86</v>
      </c>
      <c r="J31" s="8">
        <v>0.15</v>
      </c>
    </row>
    <row r="32" spans="1:10" x14ac:dyDescent="0.2">
      <c r="A32" s="9" t="s">
        <v>17</v>
      </c>
      <c r="B32" s="8"/>
      <c r="C32" s="8"/>
      <c r="D32" s="8"/>
      <c r="E32" s="8"/>
      <c r="F32" s="8"/>
      <c r="G32" s="8"/>
      <c r="H32" s="8"/>
      <c r="I32" s="12">
        <v>2006.86</v>
      </c>
      <c r="J32" s="9">
        <v>0.15</v>
      </c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.75" x14ac:dyDescent="0.25">
      <c r="A34" s="13" t="s">
        <v>30</v>
      </c>
      <c r="B34" s="8"/>
      <c r="C34" s="8"/>
      <c r="D34" s="8"/>
      <c r="E34" s="8"/>
      <c r="F34" s="8"/>
      <c r="G34" s="8"/>
      <c r="H34" s="8"/>
      <c r="I34" s="14">
        <v>2006.86</v>
      </c>
      <c r="J34" s="13">
        <v>0.15</v>
      </c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.75" x14ac:dyDescent="0.25">
      <c r="A36" s="13" t="s">
        <v>31</v>
      </c>
      <c r="B36" s="8"/>
      <c r="C36" s="8"/>
      <c r="D36" s="8"/>
      <c r="E36" s="8"/>
      <c r="F36" s="8"/>
      <c r="G36" s="8"/>
      <c r="H36" s="8"/>
      <c r="I36" s="14">
        <f>I34+I26+I18</f>
        <v>6488.866</v>
      </c>
      <c r="J36" s="13">
        <v>0.81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Swissa Yossi</dc:creator>
  <cp:lastModifiedBy>Owner</cp:lastModifiedBy>
  <dcterms:created xsi:type="dcterms:W3CDTF">2022-03-30T09:47:39Z</dcterms:created>
  <dcterms:modified xsi:type="dcterms:W3CDTF">2022-05-30T13:30:28Z</dcterms:modified>
</cp:coreProperties>
</file>